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480" windowHeight="11640" activeTab="0"/>
  </bookViews>
  <sheets>
    <sheet name="Spielbericht" sheetId="1" r:id="rId1"/>
    <sheet name="Aufstellung" sheetId="2" state="hidden" r:id="rId2"/>
    <sheet name="Passnummern 2023" sheetId="3" r:id="rId3"/>
    <sheet name="Tabelle2" sheetId="4" state="hidden" r:id="rId4"/>
    <sheet name="Tabelle3" sheetId="5" state="hidden" r:id="rId5"/>
    <sheet name="Vereinsnummern" sheetId="6" r:id="rId6"/>
  </sheets>
  <externalReferences>
    <externalReference r:id="rId9"/>
    <externalReference r:id="rId10"/>
  </externalReferences>
  <definedNames>
    <definedName name="äöpü">#REF!</definedName>
    <definedName name="_xlnm.Print_Area" localSheetId="0">'Spielbericht'!$A$1:$AG$30</definedName>
    <definedName name="Excel_BuiltIn_Print_Area_7">#REF!</definedName>
    <definedName name="LP">"Rechteck 2"</definedName>
    <definedName name="Ma1">#REF!</definedName>
    <definedName name="Ma2">#REF!</definedName>
    <definedName name="Ma3">#REF!</definedName>
    <definedName name="Ma4">#REF!</definedName>
    <definedName name="Ma5">#REF!</definedName>
    <definedName name="Ma6">#REF!</definedName>
    <definedName name="mb1">#REF!</definedName>
    <definedName name="mb2">#REF!</definedName>
    <definedName name="mb3">#REF!</definedName>
    <definedName name="mb4">#REF!</definedName>
    <definedName name="mb5">#REF!</definedName>
    <definedName name="mb6">#REF!</definedName>
    <definedName name="mb7">#REF!</definedName>
    <definedName name="mb8">#REF!</definedName>
    <definedName name="me1">#REF!</definedName>
    <definedName name="me10">#REF!</definedName>
    <definedName name="me11">#REF!</definedName>
    <definedName name="me12">#REF!</definedName>
    <definedName name="me13">#REF!</definedName>
    <definedName name="me14">#REF!</definedName>
    <definedName name="me2">#REF!</definedName>
    <definedName name="me3">#REF!</definedName>
    <definedName name="me4">#REF!</definedName>
    <definedName name="me5">#REF!</definedName>
    <definedName name="me6">#REF!</definedName>
    <definedName name="me7">#REF!</definedName>
    <definedName name="me8">#REF!</definedName>
    <definedName name="me9">#REF!</definedName>
    <definedName name="mf1">#REF!</definedName>
    <definedName name="mf10">#REF!</definedName>
    <definedName name="mf11">#REF!</definedName>
    <definedName name="mf12">#REF!</definedName>
    <definedName name="mf13">#REF!</definedName>
    <definedName name="mf14">#REF!</definedName>
    <definedName name="mf15">#REF!</definedName>
    <definedName name="mf16">#REF!</definedName>
    <definedName name="mf2">#REF!</definedName>
    <definedName name="mf3">#REF!</definedName>
    <definedName name="mf4">#REF!</definedName>
    <definedName name="mf5">#REF!</definedName>
    <definedName name="mf6">#REF!</definedName>
    <definedName name="mf7">#REF!</definedName>
    <definedName name="mf8">#REF!</definedName>
    <definedName name="mf9">#REF!</definedName>
    <definedName name="opi">#REF!</definedName>
  </definedNames>
  <calcPr fullCalcOnLoad="1"/>
</workbook>
</file>

<file path=xl/comments1.xml><?xml version="1.0" encoding="utf-8"?>
<comments xmlns="http://schemas.openxmlformats.org/spreadsheetml/2006/main">
  <authors>
    <author>Hiegelsberger</author>
    <author>LSKBV-OOE</author>
  </authors>
  <commentList>
    <comment ref="C2" authorId="0">
      <text>
        <r>
          <rPr>
            <b/>
            <sz val="12"/>
            <rFont val="Tahoma"/>
            <family val="2"/>
          </rPr>
          <t>Alle grünen Felder bitte unbedingt ausfüllen!</t>
        </r>
      </text>
    </comment>
    <comment ref="A8" authorId="0">
      <text>
        <r>
          <rPr>
            <sz val="11"/>
            <rFont val="Tahoma"/>
            <family val="2"/>
          </rPr>
          <t>Passnummern 4-stellig</t>
        </r>
        <r>
          <rPr>
            <sz val="8"/>
            <rFont val="Tahoma"/>
            <family val="2"/>
          </rPr>
          <t xml:space="preserve"> </t>
        </r>
      </text>
    </comment>
    <comment ref="E6" authorId="1">
      <text>
        <r>
          <rPr>
            <b/>
            <sz val="12"/>
            <rFont val="Tahoma"/>
            <family val="2"/>
          </rPr>
          <t>Mannschaftsnummer eingeben!</t>
        </r>
      </text>
    </comment>
    <comment ref="V6" authorId="1">
      <text>
        <r>
          <rPr>
            <b/>
            <sz val="12"/>
            <rFont val="Tahoma"/>
            <family val="2"/>
          </rPr>
          <t>Mannschaftsnummer eingeben!</t>
        </r>
      </text>
    </comment>
    <comment ref="I6" authorId="1">
      <text>
        <r>
          <rPr>
            <b/>
            <sz val="12"/>
            <rFont val="Tahoma"/>
            <family val="2"/>
          </rPr>
          <t>Vereinsnummer eingeben!</t>
        </r>
      </text>
    </comment>
    <comment ref="Z6" authorId="1">
      <text>
        <r>
          <rPr>
            <b/>
            <sz val="12"/>
            <rFont val="Tahoma"/>
            <family val="2"/>
          </rPr>
          <t>Vereinsnummer eingeben!</t>
        </r>
      </text>
    </comment>
  </commentList>
</comments>
</file>

<file path=xl/sharedStrings.xml><?xml version="1.0" encoding="utf-8"?>
<sst xmlns="http://schemas.openxmlformats.org/spreadsheetml/2006/main" count="1949" uniqueCount="385">
  <si>
    <t>S  P  I  E  L  B  E  R  I  C  H  T</t>
  </si>
  <si>
    <t>RUNDE</t>
  </si>
  <si>
    <t>CUP</t>
  </si>
  <si>
    <t xml:space="preserve">   BEWERB: </t>
  </si>
  <si>
    <t>DATUM</t>
  </si>
  <si>
    <t>DAMEN</t>
  </si>
  <si>
    <t>UHRZEIT</t>
  </si>
  <si>
    <t>HERREN</t>
  </si>
  <si>
    <t>HEIMVEREIN</t>
  </si>
  <si>
    <t>Vereins-Nr.</t>
  </si>
  <si>
    <t>LV-Nr.</t>
  </si>
  <si>
    <t>GASTVEREIN</t>
  </si>
  <si>
    <t>Pass-NR.</t>
  </si>
  <si>
    <t>NAME</t>
  </si>
  <si>
    <t>FW</t>
  </si>
  <si>
    <t>GES</t>
  </si>
  <si>
    <t>Volle</t>
  </si>
  <si>
    <t>Abr.</t>
  </si>
  <si>
    <t>ab</t>
  </si>
  <si>
    <t>Wurf für</t>
  </si>
  <si>
    <t>GESAMTLEISTUNG</t>
  </si>
  <si>
    <t>Gesamtkegel</t>
  </si>
  <si>
    <t>Abräumen</t>
  </si>
  <si>
    <t>Schnitt</t>
  </si>
  <si>
    <t>KEGELDIFFERENZ</t>
  </si>
  <si>
    <t>SPORTKAPITÄN</t>
  </si>
  <si>
    <t>HV</t>
  </si>
  <si>
    <t>GV</t>
  </si>
  <si>
    <t>VERWARNUNG</t>
  </si>
  <si>
    <t>LV</t>
  </si>
  <si>
    <t>NR</t>
  </si>
  <si>
    <t>PROTEST</t>
  </si>
  <si>
    <t>Spieler-passnummer</t>
  </si>
  <si>
    <t>Familienname</t>
  </si>
  <si>
    <t>Vorname</t>
  </si>
  <si>
    <t>Vereinsname</t>
  </si>
  <si>
    <t>Vereinsnummer</t>
  </si>
  <si>
    <t>Staat</t>
  </si>
  <si>
    <t>Geburtsdatum</t>
  </si>
  <si>
    <t>Geschlecht</t>
  </si>
  <si>
    <t>Johann</t>
  </si>
  <si>
    <t>AUT</t>
  </si>
  <si>
    <t>M</t>
  </si>
  <si>
    <t>Helmut</t>
  </si>
  <si>
    <t>Rudolf</t>
  </si>
  <si>
    <t>Günter</t>
  </si>
  <si>
    <t>Christian</t>
  </si>
  <si>
    <t>Franz</t>
  </si>
  <si>
    <t>Alfred</t>
  </si>
  <si>
    <t>Gerhard</t>
  </si>
  <si>
    <t>Herbert</t>
  </si>
  <si>
    <t>Erich</t>
  </si>
  <si>
    <t>Wolfgang</t>
  </si>
  <si>
    <t>Erwin</t>
  </si>
  <si>
    <t>Leopold</t>
  </si>
  <si>
    <t>Karl</t>
  </si>
  <si>
    <t>Ingrid</t>
  </si>
  <si>
    <t>W</t>
  </si>
  <si>
    <t>Gertrude</t>
  </si>
  <si>
    <t>Elfriede</t>
  </si>
  <si>
    <t>Werner</t>
  </si>
  <si>
    <t>Kurt</t>
  </si>
  <si>
    <t>Josef</t>
  </si>
  <si>
    <t>Maximilian</t>
  </si>
  <si>
    <t>Anton</t>
  </si>
  <si>
    <t>Mario</t>
  </si>
  <si>
    <t>Markus</t>
  </si>
  <si>
    <t>Manfred</t>
  </si>
  <si>
    <t>Dietmar</t>
  </si>
  <si>
    <t>Walter</t>
  </si>
  <si>
    <t>SPIESSBERGER</t>
  </si>
  <si>
    <t>Petra</t>
  </si>
  <si>
    <t>Doris</t>
  </si>
  <si>
    <t>Friedrich</t>
  </si>
  <si>
    <t>BENDER</t>
  </si>
  <si>
    <t>Christine</t>
  </si>
  <si>
    <t>Hubert</t>
  </si>
  <si>
    <t>Brigitte</t>
  </si>
  <si>
    <t>Hermann</t>
  </si>
  <si>
    <t>HORNER</t>
  </si>
  <si>
    <t>Erika</t>
  </si>
  <si>
    <t>Margarete</t>
  </si>
  <si>
    <t>Daniela</t>
  </si>
  <si>
    <t>Elisabeth</t>
  </si>
  <si>
    <t>Maria</t>
  </si>
  <si>
    <t>Bianca</t>
  </si>
  <si>
    <t>KIRCHBERGER</t>
  </si>
  <si>
    <t>Fritz</t>
  </si>
  <si>
    <t>Gottfried</t>
  </si>
  <si>
    <t>Jürgen</t>
  </si>
  <si>
    <t>Anna</t>
  </si>
  <si>
    <t>Susanne</t>
  </si>
  <si>
    <t>Günther</t>
  </si>
  <si>
    <t>LECHNER</t>
  </si>
  <si>
    <t>LETTNER</t>
  </si>
  <si>
    <t>Manuela</t>
  </si>
  <si>
    <t>Helga</t>
  </si>
  <si>
    <t>Regina</t>
  </si>
  <si>
    <t>ENSER</t>
  </si>
  <si>
    <t>WERNER</t>
  </si>
  <si>
    <t>Andrea</t>
  </si>
  <si>
    <t>HINTERLEITNER</t>
  </si>
  <si>
    <t>MAYRHOFER</t>
  </si>
  <si>
    <t>Gertraud</t>
  </si>
  <si>
    <t>Eva</t>
  </si>
  <si>
    <t>Bernhard</t>
  </si>
  <si>
    <t>Sonja</t>
  </si>
  <si>
    <t>Bemerkungen:</t>
  </si>
  <si>
    <t>Unterschrift des Schiedsrichter</t>
  </si>
  <si>
    <t>SCHIEDSRICHTERNAME</t>
  </si>
  <si>
    <t>SR-Nr.:</t>
  </si>
  <si>
    <t>Einwechselspieler</t>
  </si>
  <si>
    <t>Bahn</t>
  </si>
  <si>
    <t>Spieler</t>
  </si>
  <si>
    <t>Vereinsnr.:</t>
  </si>
  <si>
    <t>LV-</t>
  </si>
  <si>
    <t>RUNDE:</t>
  </si>
  <si>
    <t>KLASSE:</t>
  </si>
  <si>
    <t>ZEIT:</t>
  </si>
  <si>
    <t>DATUM:</t>
  </si>
  <si>
    <t xml:space="preserve">BAHN : </t>
  </si>
  <si>
    <t>ORT:</t>
  </si>
  <si>
    <t xml:space="preserve"> MANNSCHAFTSAUFSTELLUNG</t>
  </si>
  <si>
    <t>SCHIEDSRICHTER - NAME</t>
  </si>
  <si>
    <t>Klasse</t>
  </si>
  <si>
    <t>Allg. Kl.</t>
  </si>
  <si>
    <t>Ü-60</t>
  </si>
  <si>
    <t>Ü-50</t>
  </si>
  <si>
    <t>U-23</t>
  </si>
  <si>
    <t>U-18</t>
  </si>
  <si>
    <t>U-14</t>
  </si>
  <si>
    <t>U-10</t>
  </si>
  <si>
    <t>LV Nummer</t>
  </si>
  <si>
    <t>Georg</t>
  </si>
  <si>
    <t>Rosa</t>
  </si>
  <si>
    <t>04</t>
  </si>
  <si>
    <t>PassNr.:</t>
  </si>
  <si>
    <t>DSG Union Grünbach</t>
  </si>
  <si>
    <t>KC Mondsee</t>
  </si>
  <si>
    <t>1. Bahn</t>
  </si>
  <si>
    <t>GAISBAUER</t>
  </si>
  <si>
    <t>KC Großweiffendorf</t>
  </si>
  <si>
    <t>SCHRATTENECKER</t>
  </si>
  <si>
    <t>Engelbert</t>
  </si>
  <si>
    <t>WALCHETSEDER</t>
  </si>
  <si>
    <t>FITZINGER</t>
  </si>
  <si>
    <t>MADLMAIR</t>
  </si>
  <si>
    <t>PAMMER</t>
  </si>
  <si>
    <t>WIESINGER</t>
  </si>
  <si>
    <t>Kegelprinzen Baumgartenberg</t>
  </si>
  <si>
    <t>RECHBERGER</t>
  </si>
  <si>
    <t>STADLER</t>
  </si>
  <si>
    <t>Mathias</t>
  </si>
  <si>
    <t>DOMANI</t>
  </si>
  <si>
    <t>KV Hahnwirt Grein</t>
  </si>
  <si>
    <t>FRÖSCHL</t>
  </si>
  <si>
    <t>HAHN</t>
  </si>
  <si>
    <t>JURKOWITSCH</t>
  </si>
  <si>
    <t>Marcel</t>
  </si>
  <si>
    <t>KRAHOFER</t>
  </si>
  <si>
    <t>STOLZ</t>
  </si>
  <si>
    <t>BACHINGER</t>
  </si>
  <si>
    <t>DERNTL</t>
  </si>
  <si>
    <t>HELPERSTORFER</t>
  </si>
  <si>
    <t>LACHMAYR</t>
  </si>
  <si>
    <t>REDLER</t>
  </si>
  <si>
    <t>TISCHBERGER</t>
  </si>
  <si>
    <t>AICHBERGER</t>
  </si>
  <si>
    <t>SPG Generali Perg</t>
  </si>
  <si>
    <t>PALMETZHOFER</t>
  </si>
  <si>
    <t>PICHLBAUER</t>
  </si>
  <si>
    <t>UNDESSER</t>
  </si>
  <si>
    <t>FRAGNER</t>
  </si>
  <si>
    <t>HINTERSTEINER</t>
  </si>
  <si>
    <t>HOLZER</t>
  </si>
  <si>
    <t>Magistratssportverein Steyr</t>
  </si>
  <si>
    <t>SCHACHERBAUER</t>
  </si>
  <si>
    <t>SCHUCH</t>
  </si>
  <si>
    <t>BRUNMAIR</t>
  </si>
  <si>
    <t>PVM Kegeln</t>
  </si>
  <si>
    <t>KALCHGRUBER</t>
  </si>
  <si>
    <t>Reiner</t>
  </si>
  <si>
    <t>KLAFFENBÖCK</t>
  </si>
  <si>
    <t>MÜHLDORFER</t>
  </si>
  <si>
    <t>SCHWÖDIAUER</t>
  </si>
  <si>
    <t>ZINGANELL</t>
  </si>
  <si>
    <t>BINDER</t>
  </si>
  <si>
    <t>Schutzverband Steyr</t>
  </si>
  <si>
    <t>FRIEDWAGNER</t>
  </si>
  <si>
    <t>EPPENSCHWANDTNER</t>
  </si>
  <si>
    <t>KERSCHBAUMER</t>
  </si>
  <si>
    <t>PILZ</t>
  </si>
  <si>
    <t>PÖLLMANN</t>
  </si>
  <si>
    <t>VILSECKER</t>
  </si>
  <si>
    <t>WINKLER</t>
  </si>
  <si>
    <t>ASCHAUER</t>
  </si>
  <si>
    <t>Roman</t>
  </si>
  <si>
    <t>SK Lambach</t>
  </si>
  <si>
    <t>BASZLER</t>
  </si>
  <si>
    <t>DAUBINGER</t>
  </si>
  <si>
    <t>HÖLLINGER</t>
  </si>
  <si>
    <t>KAHR</t>
  </si>
  <si>
    <t>REDTENBACHER</t>
  </si>
  <si>
    <t>Irmbert</t>
  </si>
  <si>
    <t>RÖMER</t>
  </si>
  <si>
    <t>SCHÖBERL</t>
  </si>
  <si>
    <t>SEMPER</t>
  </si>
  <si>
    <t>SPÖCKER</t>
  </si>
  <si>
    <t>STURMAIR</t>
  </si>
  <si>
    <t>04 Herr</t>
  </si>
  <si>
    <t>HAUSLEITNER</t>
  </si>
  <si>
    <t>Angela</t>
  </si>
  <si>
    <t>AFFENZELLER</t>
  </si>
  <si>
    <t>Roswitha</t>
  </si>
  <si>
    <t>FOISNER</t>
  </si>
  <si>
    <t>HARTL</t>
  </si>
  <si>
    <t>Edda</t>
  </si>
  <si>
    <t>KLAMBAUER</t>
  </si>
  <si>
    <t>Viktoriya</t>
  </si>
  <si>
    <t>UKR</t>
  </si>
  <si>
    <t>STÜTZ</t>
  </si>
  <si>
    <t>HÖBARTH</t>
  </si>
  <si>
    <t>BISCHOF</t>
  </si>
  <si>
    <t>KINDERMANN</t>
  </si>
  <si>
    <t>Sylvia</t>
  </si>
  <si>
    <t>REDLHAMMER</t>
  </si>
  <si>
    <t>Ursula</t>
  </si>
  <si>
    <t>WOLFSBERGER</t>
  </si>
  <si>
    <t>NUßBAUMER</t>
  </si>
  <si>
    <t>Hava</t>
  </si>
  <si>
    <t>BUDAY</t>
  </si>
  <si>
    <t>Viktoria</t>
  </si>
  <si>
    <t>Waltraud</t>
  </si>
  <si>
    <t>GUSENBAUER</t>
  </si>
  <si>
    <t>Wilma</t>
  </si>
  <si>
    <t>RUSTLER</t>
  </si>
  <si>
    <t>AMORT</t>
  </si>
  <si>
    <t>Cornelia</t>
  </si>
  <si>
    <t>GIERBL</t>
  </si>
  <si>
    <t>Annemarie</t>
  </si>
  <si>
    <t>KRIEGER</t>
  </si>
  <si>
    <t>MATZELBERGER</t>
  </si>
  <si>
    <t>SCHELL</t>
  </si>
  <si>
    <t>FUCHSHUBER</t>
  </si>
  <si>
    <t>Ilse</t>
  </si>
  <si>
    <t>Hannelore</t>
  </si>
  <si>
    <t>OSTERKORN</t>
  </si>
  <si>
    <t>PETERSHOFER</t>
  </si>
  <si>
    <t>REGELSBERGER</t>
  </si>
  <si>
    <t>Herta</t>
  </si>
  <si>
    <t>STIERINGER</t>
  </si>
  <si>
    <t>04 Dame</t>
  </si>
  <si>
    <t>FALKENSTEINER</t>
  </si>
  <si>
    <t>Patrick</t>
  </si>
  <si>
    <t>WIMMER</t>
  </si>
  <si>
    <t>LÖFFLER</t>
  </si>
  <si>
    <t>Ernst</t>
  </si>
  <si>
    <t>DORFNER</t>
  </si>
  <si>
    <t>TREML</t>
  </si>
  <si>
    <t>Michael</t>
  </si>
  <si>
    <t>NEUMAYR</t>
  </si>
  <si>
    <t>RUHMANSEDER</t>
  </si>
  <si>
    <t>RAMMER</t>
  </si>
  <si>
    <t>Linz AG Sport</t>
  </si>
  <si>
    <t>GREINER</t>
  </si>
  <si>
    <t>Johannes</t>
  </si>
  <si>
    <t>SCHIEL</t>
  </si>
  <si>
    <t>Jakob</t>
  </si>
  <si>
    <t>Raphael</t>
  </si>
  <si>
    <t>Martin</t>
  </si>
  <si>
    <t>LANG</t>
  </si>
  <si>
    <t>Viktor</t>
  </si>
  <si>
    <t>KARLSBERGER</t>
  </si>
  <si>
    <t>GAHLEITNER</t>
  </si>
  <si>
    <t>Anneliese</t>
  </si>
  <si>
    <t>DIRMAIER</t>
  </si>
  <si>
    <t>HOLZINGER</t>
  </si>
  <si>
    <t>WURZINGER</t>
  </si>
  <si>
    <t>RITZBERGER</t>
  </si>
  <si>
    <t>NÖBAUER</t>
  </si>
  <si>
    <t>Roland</t>
  </si>
  <si>
    <t>DENK</t>
  </si>
  <si>
    <t>Alois</t>
  </si>
  <si>
    <t>GRATZL</t>
  </si>
  <si>
    <t>KARLINGER</t>
  </si>
  <si>
    <t>KASTL</t>
  </si>
  <si>
    <t>SATZINGER</t>
  </si>
  <si>
    <t>Robert</t>
  </si>
  <si>
    <t>GEBETSHUBER</t>
  </si>
  <si>
    <t>Gerald</t>
  </si>
  <si>
    <t>Pascal</t>
  </si>
  <si>
    <t>RATZBERGER</t>
  </si>
  <si>
    <t>Edith</t>
  </si>
  <si>
    <t>KALUPAR</t>
  </si>
  <si>
    <t>Harald</t>
  </si>
  <si>
    <t>PALMETSHOFER</t>
  </si>
  <si>
    <t>SOLLBÖCK</t>
  </si>
  <si>
    <t>TEMPER</t>
  </si>
  <si>
    <t>SUMPICH</t>
  </si>
  <si>
    <t>HAIDER</t>
  </si>
  <si>
    <t>Silke</t>
  </si>
  <si>
    <t>Josefa</t>
  </si>
  <si>
    <t>HUDLER</t>
  </si>
  <si>
    <t>Marianne</t>
  </si>
  <si>
    <t>SALZER</t>
  </si>
  <si>
    <t>EDER</t>
  </si>
  <si>
    <t>Irene</t>
  </si>
  <si>
    <t>X</t>
  </si>
  <si>
    <t>Cup Gruppenphase</t>
  </si>
  <si>
    <t>GMEINER</t>
  </si>
  <si>
    <t>LEITHNER</t>
  </si>
  <si>
    <t>Renate</t>
  </si>
  <si>
    <t>SCHWAIGHOFER</t>
  </si>
  <si>
    <t>Alexander</t>
  </si>
  <si>
    <t>Horst</t>
  </si>
  <si>
    <t>SEIRL</t>
  </si>
  <si>
    <t>RADINGER</t>
  </si>
  <si>
    <t>RATHGEB</t>
  </si>
  <si>
    <t>Theresia</t>
  </si>
  <si>
    <t>SAMMER</t>
  </si>
  <si>
    <t>SHANMUGAM</t>
  </si>
  <si>
    <t>Sivasakthiselvan</t>
  </si>
  <si>
    <t>BICHLER</t>
  </si>
  <si>
    <t>Thomas</t>
  </si>
  <si>
    <t>GRUBER</t>
  </si>
  <si>
    <t>HUMMENBERGER</t>
  </si>
  <si>
    <t>KLINGER</t>
  </si>
  <si>
    <t>ZIERVOGL</t>
  </si>
  <si>
    <t>EDELMAYR</t>
  </si>
  <si>
    <t>AISTLEITNER</t>
  </si>
  <si>
    <t>BAUMGARTNER</t>
  </si>
  <si>
    <t>Peter</t>
  </si>
  <si>
    <t>RAUNEGGER</t>
  </si>
  <si>
    <t>SCHRÖDER</t>
  </si>
  <si>
    <t>KAUFMANN</t>
  </si>
  <si>
    <t>ASKÖ KC St.Florian am Inn</t>
  </si>
  <si>
    <t>Lisa</t>
  </si>
  <si>
    <t>FREINSCHLAG</t>
  </si>
  <si>
    <t>Rosina</t>
  </si>
  <si>
    <t>MAYER</t>
  </si>
  <si>
    <t>Christiana</t>
  </si>
  <si>
    <t>SPIEßBERGER</t>
  </si>
  <si>
    <t>Veronika</t>
  </si>
  <si>
    <t>IND</t>
  </si>
  <si>
    <t>2. Bahn</t>
  </si>
  <si>
    <t>Cup 2023-2024</t>
  </si>
  <si>
    <t>SPG Rolling Ott's</t>
  </si>
  <si>
    <t>MSV Steyr</t>
  </si>
  <si>
    <t>PVM Steyr</t>
  </si>
  <si>
    <t>ASKÖ KC St. Florian</t>
  </si>
  <si>
    <t xml:space="preserve">BAHN: </t>
  </si>
  <si>
    <t>KREUZSPIELE</t>
  </si>
  <si>
    <t xml:space="preserve">GRUPPENPHASE          </t>
  </si>
  <si>
    <t>ASKÖ KSC Schneegattern</t>
  </si>
  <si>
    <t>GH Kräuterwirt Dunzinger</t>
  </si>
  <si>
    <t>Landgasthof Rechberger</t>
  </si>
  <si>
    <t>GH Hahnwirt Grein</t>
  </si>
  <si>
    <t>GH Bach Claudia</t>
  </si>
  <si>
    <t>GH Doppelhammer</t>
  </si>
  <si>
    <t>MSV Zentrum Steyr</t>
  </si>
  <si>
    <t>Kegelsportzentrum Steyr</t>
  </si>
  <si>
    <t>Seegasthof Weiße Taube</t>
  </si>
  <si>
    <t>Leistungszentrum Lambach</t>
  </si>
  <si>
    <t>Haus des Gastes</t>
  </si>
  <si>
    <t>Bergbahnhof Urfahr</t>
  </si>
  <si>
    <t>SR 127</t>
  </si>
  <si>
    <t>Name</t>
  </si>
  <si>
    <t>Bahnanlage</t>
  </si>
  <si>
    <t>MAIER</t>
  </si>
  <si>
    <t>KEIMEL</t>
  </si>
  <si>
    <t>HEINZINGER</t>
  </si>
  <si>
    <t>FUGGERSBERGER</t>
  </si>
  <si>
    <t>KLOIBER</t>
  </si>
  <si>
    <t>VIEHBÖCK</t>
  </si>
  <si>
    <t>OTT</t>
  </si>
  <si>
    <t>SPIEGL</t>
  </si>
  <si>
    <t>Manuel</t>
  </si>
  <si>
    <t>KASTNER</t>
  </si>
  <si>
    <t>MITTERBAUER</t>
  </si>
  <si>
    <t>passiv 1126</t>
  </si>
  <si>
    <t>AMESHOFER</t>
  </si>
  <si>
    <t>MURAUER</t>
  </si>
  <si>
    <t>Monika</t>
  </si>
  <si>
    <t>RECLA</t>
  </si>
  <si>
    <t>Stand 01.02.24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</si>
</sst>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\ mmm/\ yyyy"/>
    <numFmt numFmtId="173" formatCode="0.0"/>
    <numFmt numFmtId="174" formatCode="dd/mm/yyyy;@"/>
    <numFmt numFmtId="175" formatCode="dd\.mm\.yyyy"/>
    <numFmt numFmtId="176" formatCode="h:mm"/>
    <numFmt numFmtId="177" formatCode="d/\ mmmm\ yyyy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* #,##0_);_(* \(#,##0\);_(* &quot;-&quot;_);_(@_)"/>
    <numFmt numFmtId="184" formatCode="_(&quot;€&quot;* #,##0.00_);_(&quot;€&quot;* \(#,##0.00\);_(&quot;€&quot;* &quot;-&quot;??_);_(@_)"/>
    <numFmt numFmtId="185" formatCode="_(* #,##0.00_);_(* \(#,##0.00\);_(* &quot;-&quot;??_);_(@_)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d/m/yy"/>
    <numFmt numFmtId="193" formatCode="hh/mm"/>
    <numFmt numFmtId="194" formatCode="\+\ 0;\-\ 0"/>
    <numFmt numFmtId="195" formatCode="[$-C07]dddd\,\ dd\.\ mmmm\ yyyy"/>
    <numFmt numFmtId="196" formatCode="dd/mm/yy;@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  <numFmt numFmtId="200" formatCode="[$€-2]\ #,##0.00_);[Red]\([$€-2]\ #,##0.00\)"/>
    <numFmt numFmtId="201" formatCode="mmm/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Arial Black"/>
      <family val="2"/>
    </font>
    <font>
      <sz val="28"/>
      <name val="Arial Black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Tahoma"/>
      <family val="2"/>
    </font>
    <font>
      <sz val="8"/>
      <name val="Tahoma"/>
      <family val="2"/>
    </font>
    <font>
      <u val="single"/>
      <sz val="12"/>
      <name val="Arial"/>
      <family val="2"/>
    </font>
    <font>
      <sz val="6"/>
      <name val="Arial"/>
      <family val="2"/>
    </font>
    <font>
      <b/>
      <i/>
      <u val="single"/>
      <sz val="22"/>
      <name val="Arial"/>
      <family val="2"/>
    </font>
    <font>
      <sz val="8"/>
      <name val="Calibri"/>
      <family val="2"/>
    </font>
    <font>
      <b/>
      <sz val="10"/>
      <color indexed="10"/>
      <name val="Arial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6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53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1" borderId="9" applyNumberFormat="0" applyAlignment="0" applyProtection="0"/>
  </cellStyleXfs>
  <cellXfs count="324">
    <xf numFmtId="0" fontId="0" fillId="0" borderId="0" xfId="0" applyFont="1" applyAlignment="1">
      <alignment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2" fillId="0" borderId="13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23" fillId="0" borderId="0" xfId="53" applyFont="1" applyBorder="1" applyAlignment="1" applyProtection="1">
      <alignment horizontal="center" vertical="center"/>
      <protection hidden="1"/>
    </xf>
    <xf numFmtId="0" fontId="4" fillId="0" borderId="0" xfId="53" applyFont="1" applyAlignment="1" applyProtection="1">
      <alignment vertical="center"/>
      <protection hidden="1"/>
    </xf>
    <xf numFmtId="0" fontId="6" fillId="0" borderId="0" xfId="53" applyFont="1" applyFill="1" applyBorder="1" applyAlignment="1" applyProtection="1">
      <alignment/>
      <protection hidden="1"/>
    </xf>
    <xf numFmtId="0" fontId="6" fillId="0" borderId="0" xfId="53" applyFont="1" applyAlignment="1" applyProtection="1">
      <alignment vertical="center"/>
      <protection hidden="1"/>
    </xf>
    <xf numFmtId="0" fontId="9" fillId="0" borderId="0" xfId="53" applyFont="1" applyFill="1" applyBorder="1" applyAlignment="1" applyProtection="1">
      <alignment horizontal="center"/>
      <protection hidden="1"/>
    </xf>
    <xf numFmtId="0" fontId="13" fillId="0" borderId="0" xfId="53" applyFont="1" applyBorder="1" applyAlignment="1" applyProtection="1">
      <alignment horizontal="left"/>
      <protection hidden="1"/>
    </xf>
    <xf numFmtId="0" fontId="6" fillId="0" borderId="0" xfId="53" applyFont="1" applyBorder="1" applyAlignment="1" applyProtection="1">
      <alignment horizontal="center"/>
      <protection hidden="1"/>
    </xf>
    <xf numFmtId="15" fontId="6" fillId="0" borderId="0" xfId="53" applyNumberFormat="1" applyFont="1" applyBorder="1" applyAlignment="1" applyProtection="1">
      <alignment horizontal="center" vertical="center"/>
      <protection hidden="1"/>
    </xf>
    <xf numFmtId="0" fontId="5" fillId="4" borderId="16" xfId="53" applyFont="1" applyFill="1" applyBorder="1" applyAlignment="1" applyProtection="1">
      <alignment horizontal="center" vertical="center"/>
      <protection locked="0"/>
    </xf>
    <xf numFmtId="0" fontId="12" fillId="0" borderId="0" xfId="53" applyFont="1" applyFill="1" applyBorder="1" applyAlignment="1" applyProtection="1">
      <alignment horizontal="center" vertical="center"/>
      <protection hidden="1"/>
    </xf>
    <xf numFmtId="0" fontId="8" fillId="0" borderId="0" xfId="53" applyFont="1" applyBorder="1" applyAlignment="1" applyProtection="1">
      <alignment horizontal="center" vertical="center"/>
      <protection hidden="1"/>
    </xf>
    <xf numFmtId="0" fontId="9" fillId="0" borderId="0" xfId="53" applyFont="1" applyAlignment="1" applyProtection="1">
      <alignment vertical="center"/>
      <protection hidden="1"/>
    </xf>
    <xf numFmtId="0" fontId="22" fillId="0" borderId="17" xfId="53" applyFont="1" applyBorder="1" applyAlignment="1" applyProtection="1">
      <alignment horizontal="center" vertical="center"/>
      <protection hidden="1"/>
    </xf>
    <xf numFmtId="0" fontId="22" fillId="0" borderId="18" xfId="53" applyFont="1" applyBorder="1" applyAlignment="1" applyProtection="1">
      <alignment horizontal="center" vertical="center"/>
      <protection hidden="1"/>
    </xf>
    <xf numFmtId="0" fontId="13" fillId="0" borderId="0" xfId="53" applyFont="1" applyFill="1" applyBorder="1" applyAlignment="1" applyProtection="1">
      <alignment vertical="center"/>
      <protection hidden="1"/>
    </xf>
    <xf numFmtId="0" fontId="7" fillId="0" borderId="0" xfId="53" applyFont="1" applyBorder="1" applyAlignment="1" applyProtection="1">
      <alignment horizontal="center" vertical="center"/>
      <protection hidden="1"/>
    </xf>
    <xf numFmtId="0" fontId="13" fillId="0" borderId="0" xfId="53" applyFont="1" applyAlignment="1" applyProtection="1">
      <alignment vertical="center"/>
      <protection hidden="1"/>
    </xf>
    <xf numFmtId="0" fontId="11" fillId="0" borderId="19" xfId="53" applyFont="1" applyBorder="1" applyAlignment="1" applyProtection="1">
      <alignment horizontal="center" vertical="center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4" fillId="0" borderId="0" xfId="53" applyFont="1" applyAlignment="1" applyProtection="1">
      <alignment horizontal="center" vertical="center"/>
      <protection hidden="1"/>
    </xf>
    <xf numFmtId="0" fontId="12" fillId="0" borderId="0" xfId="53" applyFont="1" applyBorder="1" applyAlignment="1" applyProtection="1">
      <alignment vertical="center"/>
      <protection hidden="1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0" fontId="4" fillId="0" borderId="20" xfId="53" applyFont="1" applyFill="1" applyBorder="1" applyAlignment="1" applyProtection="1">
      <alignment vertical="center"/>
      <protection hidden="1"/>
    </xf>
    <xf numFmtId="0" fontId="6" fillId="0" borderId="21" xfId="53" applyFont="1" applyFill="1" applyBorder="1" applyAlignment="1" applyProtection="1">
      <alignment vertical="center"/>
      <protection hidden="1"/>
    </xf>
    <xf numFmtId="0" fontId="5" fillId="4" borderId="22" xfId="53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 applyProtection="1">
      <alignment vertical="center"/>
      <protection hidden="1"/>
    </xf>
    <xf numFmtId="0" fontId="11" fillId="0" borderId="23" xfId="53" applyFont="1" applyBorder="1" applyAlignment="1" applyProtection="1">
      <alignment horizontal="left" vertical="center"/>
      <protection hidden="1"/>
    </xf>
    <xf numFmtId="0" fontId="11" fillId="0" borderId="24" xfId="53" applyFont="1" applyBorder="1" applyAlignment="1" applyProtection="1">
      <alignment horizontal="center" vertical="center"/>
      <protection hidden="1"/>
    </xf>
    <xf numFmtId="0" fontId="11" fillId="0" borderId="10" xfId="53" applyFont="1" applyBorder="1" applyAlignment="1" applyProtection="1">
      <alignment vertical="center"/>
      <protection hidden="1"/>
    </xf>
    <xf numFmtId="0" fontId="12" fillId="0" borderId="0" xfId="53" applyFont="1" applyFill="1" applyBorder="1" applyAlignment="1" applyProtection="1">
      <alignment vertical="center"/>
      <protection hidden="1"/>
    </xf>
    <xf numFmtId="0" fontId="12" fillId="0" borderId="0" xfId="53" applyFont="1" applyAlignment="1" applyProtection="1">
      <alignment vertical="center"/>
      <protection hidden="1"/>
    </xf>
    <xf numFmtId="0" fontId="14" fillId="0" borderId="0" xfId="53" applyFont="1" applyFill="1" applyBorder="1" applyAlignment="1" applyProtection="1">
      <alignment vertical="center"/>
      <protection hidden="1"/>
    </xf>
    <xf numFmtId="0" fontId="4" fillId="0" borderId="0" xfId="53" applyFont="1" applyFill="1" applyBorder="1" applyAlignment="1" applyProtection="1">
      <alignment vertical="center"/>
      <protection hidden="1"/>
    </xf>
    <xf numFmtId="0" fontId="18" fillId="4" borderId="25" xfId="0" applyFont="1" applyFill="1" applyBorder="1" applyAlignment="1" applyProtection="1">
      <alignment vertical="center"/>
      <protection locked="0"/>
    </xf>
    <xf numFmtId="0" fontId="12" fillId="0" borderId="0" xfId="53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17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75" fontId="4" fillId="0" borderId="0" xfId="0" applyNumberFormat="1" applyFont="1" applyAlignment="1" applyProtection="1">
      <alignment horizontal="center" vertical="center"/>
      <protection hidden="1"/>
    </xf>
    <xf numFmtId="14" fontId="4" fillId="0" borderId="25" xfId="0" applyNumberFormat="1" applyFont="1" applyFill="1" applyBorder="1" applyAlignment="1" applyProtection="1">
      <alignment horizontal="center" vertical="center"/>
      <protection hidden="1"/>
    </xf>
    <xf numFmtId="0" fontId="4" fillId="0" borderId="25" xfId="0" applyFont="1" applyFill="1" applyBorder="1" applyAlignment="1" applyProtection="1">
      <alignment horizontal="center" vertical="center"/>
      <protection hidden="1"/>
    </xf>
    <xf numFmtId="0" fontId="7" fillId="32" borderId="0" xfId="0" applyFont="1" applyFill="1" applyBorder="1" applyAlignment="1" applyProtection="1">
      <alignment horizontal="center" vertical="center" wrapText="1"/>
      <protection hidden="1"/>
    </xf>
    <xf numFmtId="0" fontId="7" fillId="32" borderId="0" xfId="0" applyFont="1" applyFill="1" applyBorder="1" applyAlignment="1" applyProtection="1">
      <alignment horizontal="left" vertical="center" wrapText="1"/>
      <protection hidden="1"/>
    </xf>
    <xf numFmtId="174" fontId="7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25" fillId="32" borderId="0" xfId="0" applyFont="1" applyFill="1" applyBorder="1" applyAlignment="1" applyProtection="1">
      <alignment horizontal="center" vertical="center"/>
      <protection hidden="1"/>
    </xf>
    <xf numFmtId="49" fontId="5" fillId="0" borderId="26" xfId="53" applyNumberFormat="1" applyFont="1" applyBorder="1" applyAlignment="1" applyProtection="1">
      <alignment horizontal="center" vertical="center"/>
      <protection hidden="1"/>
    </xf>
    <xf numFmtId="49" fontId="18" fillId="0" borderId="27" xfId="53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horizontal="left" vertical="center"/>
      <protection hidden="1"/>
    </xf>
    <xf numFmtId="49" fontId="4" fillId="33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49" fontId="4" fillId="0" borderId="0" xfId="0" applyNumberFormat="1" applyFont="1" applyFill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/>
      <protection hidden="1"/>
    </xf>
    <xf numFmtId="14" fontId="4" fillId="0" borderId="0" xfId="0" applyNumberFormat="1" applyFont="1" applyFill="1" applyBorder="1" applyAlignment="1" applyProtection="1">
      <alignment horizontal="center" vertical="center"/>
      <protection hidden="1"/>
    </xf>
    <xf numFmtId="175" fontId="4" fillId="0" borderId="0" xfId="0" applyNumberFormat="1" applyFont="1" applyFill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49" fontId="7" fillId="34" borderId="0" xfId="0" applyNumberFormat="1" applyFont="1" applyFill="1" applyAlignment="1" applyProtection="1">
      <alignment horizontal="center" vertic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0" fontId="4" fillId="35" borderId="0" xfId="0" applyFont="1" applyFill="1" applyBorder="1" applyAlignment="1" applyProtection="1">
      <alignment horizontal="left" vertical="center"/>
      <protection hidden="1"/>
    </xf>
    <xf numFmtId="49" fontId="7" fillId="35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49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33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5" fillId="36" borderId="28" xfId="0" applyFont="1" applyFill="1" applyBorder="1" applyAlignment="1" applyProtection="1">
      <alignment horizontal="center" vertical="center" shrinkToFit="1"/>
      <protection hidden="1" locked="0"/>
    </xf>
    <xf numFmtId="0" fontId="13" fillId="4" borderId="25" xfId="5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5" fillId="37" borderId="0" xfId="0" applyFont="1" applyFill="1" applyAlignment="1" applyProtection="1">
      <alignment vertical="center"/>
      <protection hidden="1"/>
    </xf>
    <xf numFmtId="0" fontId="4" fillId="37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49" fillId="32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61" fillId="0" borderId="0" xfId="0" applyNumberFormat="1" applyFont="1" applyFill="1" applyAlignment="1" applyProtection="1">
      <alignment horizontal="center" vertical="center"/>
      <protection hidden="1"/>
    </xf>
    <xf numFmtId="175" fontId="4" fillId="0" borderId="0" xfId="0" applyNumberFormat="1" applyFont="1" applyFill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shrinkToFit="1"/>
      <protection hidden="1"/>
    </xf>
    <xf numFmtId="0" fontId="8" fillId="0" borderId="30" xfId="0" applyFont="1" applyFill="1" applyBorder="1" applyAlignment="1" applyProtection="1">
      <alignment horizontal="center" vertical="center" shrinkToFit="1"/>
      <protection hidden="1"/>
    </xf>
    <xf numFmtId="0" fontId="5" fillId="0" borderId="31" xfId="51" applyFont="1" applyFill="1" applyBorder="1" applyAlignment="1" applyProtection="1">
      <alignment horizontal="center" vertical="center"/>
      <protection hidden="1"/>
    </xf>
    <xf numFmtId="0" fontId="5" fillId="0" borderId="32" xfId="51" applyFont="1" applyFill="1" applyBorder="1" applyAlignment="1" applyProtection="1">
      <alignment horizontal="center" vertical="center"/>
      <protection hidden="1"/>
    </xf>
    <xf numFmtId="0" fontId="5" fillId="0" borderId="33" xfId="51" applyFont="1" applyFill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13" fillId="0" borderId="32" xfId="51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Alignment="1" applyProtection="1">
      <alignment horizontal="left" vertical="center"/>
      <protection/>
    </xf>
    <xf numFmtId="0" fontId="62" fillId="0" borderId="29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29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25" xfId="0" applyFont="1" applyBorder="1" applyAlignment="1" applyProtection="1">
      <alignment horizontal="left" vertical="center"/>
      <protection hidden="1"/>
    </xf>
    <xf numFmtId="0" fontId="6" fillId="4" borderId="25" xfId="51" applyFont="1" applyFill="1" applyBorder="1" applyAlignment="1" applyProtection="1">
      <alignment horizontal="left" vertical="center"/>
      <protection locked="0"/>
    </xf>
    <xf numFmtId="0" fontId="5" fillId="38" borderId="31" xfId="0" applyFont="1" applyFill="1" applyBorder="1" applyAlignment="1" applyProtection="1">
      <alignment horizontal="center" vertical="center"/>
      <protection hidden="1"/>
    </xf>
    <xf numFmtId="0" fontId="5" fillId="38" borderId="32" xfId="0" applyFont="1" applyFill="1" applyBorder="1" applyAlignment="1" applyProtection="1">
      <alignment horizontal="center" vertical="center"/>
      <protection hidden="1"/>
    </xf>
    <xf numFmtId="0" fontId="5" fillId="38" borderId="33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6" fillId="0" borderId="0" xfId="51" applyFont="1" applyFill="1" applyBorder="1" applyAlignment="1" applyProtection="1">
      <alignment horizontal="left" vertical="center"/>
      <protection/>
    </xf>
    <xf numFmtId="0" fontId="6" fillId="0" borderId="29" xfId="51" applyFont="1" applyFill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49" fontId="5" fillId="0" borderId="35" xfId="0" applyNumberFormat="1" applyFont="1" applyBorder="1" applyAlignment="1" applyProtection="1">
      <alignment horizontal="center" vertical="center"/>
      <protection hidden="1"/>
    </xf>
    <xf numFmtId="49" fontId="5" fillId="0" borderId="28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5" fillId="36" borderId="35" xfId="0" applyFont="1" applyFill="1" applyBorder="1" applyAlignment="1" applyProtection="1">
      <alignment horizontal="center" vertical="center"/>
      <protection hidden="1" locked="0"/>
    </xf>
    <xf numFmtId="0" fontId="5" fillId="36" borderId="30" xfId="0" applyFont="1" applyFill="1" applyBorder="1" applyAlignment="1" applyProtection="1">
      <alignment horizontal="center" vertical="center"/>
      <protection hidden="1" locked="0"/>
    </xf>
    <xf numFmtId="0" fontId="5" fillId="36" borderId="28" xfId="0" applyFont="1" applyFill="1" applyBorder="1" applyAlignment="1" applyProtection="1">
      <alignment horizontal="center" vertical="center"/>
      <protection hidden="1" locked="0"/>
    </xf>
    <xf numFmtId="172" fontId="6" fillId="4" borderId="25" xfId="51" applyNumberFormat="1" applyFont="1" applyFill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left" vertical="center"/>
      <protection hidden="1"/>
    </xf>
    <xf numFmtId="0" fontId="5" fillId="0" borderId="33" xfId="0" applyFont="1" applyBorder="1" applyAlignment="1" applyProtection="1">
      <alignment horizontal="left" vertical="center"/>
      <protection hidden="1"/>
    </xf>
    <xf numFmtId="0" fontId="13" fillId="4" borderId="31" xfId="51" applyFont="1" applyFill="1" applyBorder="1" applyAlignment="1" applyProtection="1">
      <alignment horizontal="center" vertical="center"/>
      <protection locked="0"/>
    </xf>
    <xf numFmtId="0" fontId="13" fillId="4" borderId="33" xfId="51" applyFont="1" applyFill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39" borderId="11" xfId="0" applyFont="1" applyFill="1" applyBorder="1" applyAlignment="1" applyProtection="1">
      <alignment horizontal="center" vertical="center"/>
      <protection hidden="1"/>
    </xf>
    <xf numFmtId="49" fontId="6" fillId="36" borderId="25" xfId="51" applyNumberFormat="1" applyFont="1" applyFill="1" applyBorder="1" applyAlignment="1" applyProtection="1">
      <alignment horizontal="left" vertical="center"/>
      <protection locked="0"/>
    </xf>
    <xf numFmtId="1" fontId="12" fillId="4" borderId="36" xfId="51" applyNumberFormat="1" applyFont="1" applyFill="1" applyBorder="1" applyAlignment="1" applyProtection="1">
      <alignment horizontal="center" vertical="center"/>
      <protection locked="0"/>
    </xf>
    <xf numFmtId="1" fontId="12" fillId="4" borderId="37" xfId="51" applyNumberFormat="1" applyFont="1" applyFill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left" vertical="center"/>
      <protection hidden="1"/>
    </xf>
    <xf numFmtId="0" fontId="13" fillId="0" borderId="39" xfId="0" applyFont="1" applyBorder="1" applyAlignment="1" applyProtection="1">
      <alignment horizontal="left" vertical="center"/>
      <protection hidden="1"/>
    </xf>
    <xf numFmtId="0" fontId="13" fillId="0" borderId="40" xfId="0" applyFont="1" applyBorder="1" applyAlignment="1" applyProtection="1">
      <alignment horizontal="left" vertical="center"/>
      <protection hidden="1"/>
    </xf>
    <xf numFmtId="0" fontId="12" fillId="4" borderId="13" xfId="0" applyFont="1" applyFill="1" applyBorder="1" applyAlignment="1" applyProtection="1">
      <alignment horizontal="center" vertical="center"/>
      <protection locked="0"/>
    </xf>
    <xf numFmtId="0" fontId="12" fillId="4" borderId="14" xfId="0" applyFont="1" applyFill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center" vertical="center"/>
      <protection hidden="1"/>
    </xf>
    <xf numFmtId="0" fontId="14" fillId="0" borderId="42" xfId="0" applyFont="1" applyBorder="1" applyAlignment="1" applyProtection="1">
      <alignment horizontal="center" vertical="center"/>
      <protection hidden="1"/>
    </xf>
    <xf numFmtId="0" fontId="12" fillId="0" borderId="43" xfId="0" applyFont="1" applyBorder="1" applyAlignment="1" applyProtection="1">
      <alignment horizontal="right" vertical="center"/>
      <protection hidden="1"/>
    </xf>
    <xf numFmtId="0" fontId="12" fillId="0" borderId="44" xfId="0" applyFont="1" applyBorder="1" applyAlignment="1" applyProtection="1">
      <alignment horizontal="right" vertical="center"/>
      <protection hidden="1"/>
    </xf>
    <xf numFmtId="0" fontId="12" fillId="0" borderId="45" xfId="0" applyFont="1" applyBorder="1" applyAlignment="1" applyProtection="1">
      <alignment horizontal="right" vertical="center"/>
      <protection hidden="1"/>
    </xf>
    <xf numFmtId="173" fontId="14" fillId="0" borderId="46" xfId="0" applyNumberFormat="1" applyFont="1" applyBorder="1" applyAlignment="1" applyProtection="1">
      <alignment horizontal="center" vertical="center"/>
      <protection hidden="1"/>
    </xf>
    <xf numFmtId="173" fontId="14" fillId="0" borderId="47" xfId="0" applyNumberFormat="1" applyFont="1" applyBorder="1" applyAlignment="1" applyProtection="1">
      <alignment vertical="center"/>
      <protection hidden="1"/>
    </xf>
    <xf numFmtId="1" fontId="13" fillId="0" borderId="48" xfId="0" applyNumberFormat="1" applyFont="1" applyBorder="1" applyAlignment="1" applyProtection="1">
      <alignment horizontal="center" vertical="center"/>
      <protection hidden="1"/>
    </xf>
    <xf numFmtId="1" fontId="6" fillId="0" borderId="49" xfId="0" applyNumberFormat="1" applyFont="1" applyBorder="1" applyAlignment="1" applyProtection="1">
      <alignment horizontal="center" vertical="center"/>
      <protection hidden="1"/>
    </xf>
    <xf numFmtId="1" fontId="6" fillId="4" borderId="46" xfId="0" applyNumberFormat="1" applyFont="1" applyFill="1" applyBorder="1" applyAlignment="1" applyProtection="1">
      <alignment horizontal="center" vertical="center"/>
      <protection locked="0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4" borderId="47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" fontId="6" fillId="4" borderId="51" xfId="0" applyNumberFormat="1" applyFont="1" applyFill="1" applyBorder="1" applyAlignment="1" applyProtection="1">
      <alignment horizontal="center" vertical="center"/>
      <protection locked="0"/>
    </xf>
    <xf numFmtId="1" fontId="6" fillId="4" borderId="41" xfId="0" applyNumberFormat="1" applyFont="1" applyFill="1" applyBorder="1" applyAlignment="1" applyProtection="1">
      <alignment horizontal="center" vertical="center"/>
      <protection locked="0"/>
    </xf>
    <xf numFmtId="1" fontId="6" fillId="4" borderId="52" xfId="0" applyNumberFormat="1" applyFont="1" applyFill="1" applyBorder="1" applyAlignment="1" applyProtection="1">
      <alignment horizontal="center" vertical="center"/>
      <protection locked="0"/>
    </xf>
    <xf numFmtId="1" fontId="6" fillId="4" borderId="42" xfId="0" applyNumberFormat="1" applyFont="1" applyFill="1" applyBorder="1" applyAlignment="1" applyProtection="1">
      <alignment horizontal="center" vertical="center"/>
      <protection locked="0"/>
    </xf>
    <xf numFmtId="1" fontId="6" fillId="4" borderId="53" xfId="0" applyNumberFormat="1" applyFont="1" applyFill="1" applyBorder="1" applyAlignment="1" applyProtection="1">
      <alignment horizontal="center" vertical="center"/>
      <protection locked="0"/>
    </xf>
    <xf numFmtId="0" fontId="14" fillId="0" borderId="54" xfId="0" applyFont="1" applyBorder="1" applyAlignment="1" applyProtection="1">
      <alignment horizontal="center" vertical="center"/>
      <protection hidden="1"/>
    </xf>
    <xf numFmtId="0" fontId="14" fillId="0" borderId="43" xfId="0" applyFont="1" applyBorder="1" applyAlignment="1" applyProtection="1">
      <alignment horizontal="center" vertical="center"/>
      <protection hidden="1"/>
    </xf>
    <xf numFmtId="0" fontId="14" fillId="0" borderId="55" xfId="0" applyFont="1" applyBorder="1" applyAlignment="1" applyProtection="1">
      <alignment horizontal="center" vertical="center"/>
      <protection hidden="1"/>
    </xf>
    <xf numFmtId="0" fontId="14" fillId="0" borderId="44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locked="0"/>
    </xf>
    <xf numFmtId="0" fontId="5" fillId="4" borderId="56" xfId="0" applyFont="1" applyFill="1" applyBorder="1" applyAlignment="1" applyProtection="1">
      <alignment horizontal="left" vertical="center"/>
      <protection locked="0"/>
    </xf>
    <xf numFmtId="0" fontId="5" fillId="4" borderId="44" xfId="0" applyFont="1" applyFill="1" applyBorder="1" applyAlignment="1" applyProtection="1">
      <alignment horizontal="left" vertical="center"/>
      <protection locked="0"/>
    </xf>
    <xf numFmtId="0" fontId="5" fillId="4" borderId="57" xfId="0" applyFont="1" applyFill="1" applyBorder="1" applyAlignment="1" applyProtection="1">
      <alignment horizontal="left" vertical="center"/>
      <protection locked="0"/>
    </xf>
    <xf numFmtId="0" fontId="5" fillId="4" borderId="55" xfId="0" applyFont="1" applyFill="1" applyBorder="1" applyAlignment="1" applyProtection="1">
      <alignment horizontal="center" vertical="center"/>
      <protection locked="0"/>
    </xf>
    <xf numFmtId="0" fontId="5" fillId="4" borderId="44" xfId="0" applyFont="1" applyFill="1" applyBorder="1" applyAlignment="1" applyProtection="1">
      <alignment horizontal="center" vertical="center"/>
      <protection locked="0"/>
    </xf>
    <xf numFmtId="1" fontId="15" fillId="0" borderId="39" xfId="0" applyNumberFormat="1" applyFont="1" applyBorder="1" applyAlignment="1" applyProtection="1">
      <alignment horizontal="center" vertical="center"/>
      <protection hidden="1"/>
    </xf>
    <xf numFmtId="0" fontId="15" fillId="0" borderId="39" xfId="0" applyFont="1" applyBorder="1" applyAlignment="1" applyProtection="1">
      <alignment horizontal="center" vertical="center"/>
      <protection hidden="1"/>
    </xf>
    <xf numFmtId="0" fontId="15" fillId="0" borderId="58" xfId="0" applyFont="1" applyBorder="1" applyAlignment="1" applyProtection="1">
      <alignment horizontal="center" vertical="center"/>
      <protection hidden="1"/>
    </xf>
    <xf numFmtId="0" fontId="15" fillId="0" borderId="44" xfId="0" applyFont="1" applyBorder="1" applyAlignment="1" applyProtection="1">
      <alignment horizontal="center" vertical="center"/>
      <protection hidden="1"/>
    </xf>
    <xf numFmtId="0" fontId="15" fillId="0" borderId="57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59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0" fontId="16" fillId="0" borderId="44" xfId="0" applyFont="1" applyBorder="1" applyAlignment="1" applyProtection="1">
      <alignment horizontal="center" vertical="center"/>
      <protection hidden="1"/>
    </xf>
    <xf numFmtId="0" fontId="16" fillId="0" borderId="45" xfId="0" applyFont="1" applyBorder="1" applyAlignment="1" applyProtection="1">
      <alignment horizontal="center" vertical="center"/>
      <protection hidden="1"/>
    </xf>
    <xf numFmtId="173" fontId="12" fillId="0" borderId="38" xfId="0" applyNumberFormat="1" applyFont="1" applyBorder="1" applyAlignment="1" applyProtection="1">
      <alignment horizontal="center" vertical="center"/>
      <protection hidden="1"/>
    </xf>
    <xf numFmtId="173" fontId="12" fillId="0" borderId="40" xfId="0" applyNumberFormat="1" applyFont="1" applyBorder="1" applyAlignment="1" applyProtection="1">
      <alignment horizontal="center" vertical="center"/>
      <protection hidden="1"/>
    </xf>
    <xf numFmtId="0" fontId="12" fillId="0" borderId="39" xfId="0" applyFont="1" applyBorder="1" applyAlignment="1" applyProtection="1">
      <alignment horizontal="center" vertical="center"/>
      <protection hidden="1"/>
    </xf>
    <xf numFmtId="0" fontId="12" fillId="0" borderId="40" xfId="0" applyFont="1" applyBorder="1" applyAlignment="1" applyProtection="1">
      <alignment horizontal="center" vertical="center"/>
      <protection hidden="1"/>
    </xf>
    <xf numFmtId="1" fontId="16" fillId="0" borderId="43" xfId="0" applyNumberFormat="1" applyFont="1" applyBorder="1" applyAlignment="1" applyProtection="1">
      <alignment horizontal="center" vertical="center"/>
      <protection hidden="1"/>
    </xf>
    <xf numFmtId="1" fontId="16" fillId="0" borderId="45" xfId="0" applyNumberFormat="1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right" vertical="center"/>
      <protection hidden="1"/>
    </xf>
    <xf numFmtId="0" fontId="5" fillId="0" borderId="39" xfId="0" applyFont="1" applyBorder="1" applyAlignment="1" applyProtection="1">
      <alignment horizontal="right" vertical="center"/>
      <protection hidden="1"/>
    </xf>
    <xf numFmtId="0" fontId="5" fillId="0" borderId="43" xfId="0" applyFont="1" applyBorder="1" applyAlignment="1" applyProtection="1">
      <alignment horizontal="right" vertical="center"/>
      <protection hidden="1"/>
    </xf>
    <xf numFmtId="0" fontId="5" fillId="0" borderId="44" xfId="0" applyFont="1" applyBorder="1" applyAlignment="1" applyProtection="1">
      <alignment horizontal="right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8" fillId="0" borderId="20" xfId="0" applyNumberFormat="1" applyFont="1" applyBorder="1" applyAlignment="1" applyProtection="1">
      <alignment horizontal="center" vertical="center"/>
      <protection hidden="1"/>
    </xf>
    <xf numFmtId="0" fontId="8" fillId="0" borderId="58" xfId="0" applyNumberFormat="1" applyFont="1" applyBorder="1" applyAlignment="1" applyProtection="1">
      <alignment horizontal="center" vertical="center"/>
      <protection hidden="1"/>
    </xf>
    <xf numFmtId="0" fontId="8" fillId="0" borderId="59" xfId="0" applyNumberFormat="1" applyFont="1" applyBorder="1" applyAlignment="1" applyProtection="1">
      <alignment horizontal="center" vertical="center"/>
      <protection hidden="1"/>
    </xf>
    <xf numFmtId="0" fontId="8" fillId="0" borderId="57" xfId="0" applyNumberFormat="1" applyFont="1" applyBorder="1" applyAlignment="1" applyProtection="1">
      <alignment horizontal="center" vertical="center"/>
      <protection hidden="1"/>
    </xf>
    <xf numFmtId="1" fontId="8" fillId="0" borderId="20" xfId="0" applyNumberFormat="1" applyFont="1" applyBorder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6" fillId="4" borderId="29" xfId="0" applyFont="1" applyFill="1" applyBorder="1" applyAlignment="1" applyProtection="1">
      <alignment horizontal="center" vertical="center"/>
      <protection locked="0"/>
    </xf>
    <xf numFmtId="173" fontId="1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8" fillId="4" borderId="31" xfId="0" applyFont="1" applyFill="1" applyBorder="1" applyAlignment="1" applyProtection="1">
      <alignment horizontal="center" vertical="center"/>
      <protection locked="0"/>
    </xf>
    <xf numFmtId="0" fontId="18" fillId="4" borderId="33" xfId="0" applyFont="1" applyFill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5" fillId="4" borderId="25" xfId="0" applyFont="1" applyFill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4" borderId="25" xfId="0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4" borderId="60" xfId="53" applyFont="1" applyFill="1" applyBorder="1" applyAlignment="1" applyProtection="1">
      <alignment horizontal="center" vertical="center"/>
      <protection locked="0"/>
    </xf>
    <xf numFmtId="0" fontId="5" fillId="4" borderId="61" xfId="53" applyFont="1" applyFill="1" applyBorder="1" applyAlignment="1" applyProtection="1">
      <alignment horizontal="center" vertical="center"/>
      <protection locked="0"/>
    </xf>
    <xf numFmtId="0" fontId="5" fillId="4" borderId="62" xfId="53" applyFont="1" applyFill="1" applyBorder="1" applyAlignment="1" applyProtection="1">
      <alignment horizontal="center" vertical="center"/>
      <protection locked="0"/>
    </xf>
    <xf numFmtId="0" fontId="5" fillId="0" borderId="63" xfId="53" applyFont="1" applyBorder="1" applyAlignment="1" applyProtection="1">
      <alignment horizontal="left" shrinkToFit="1"/>
      <protection hidden="1"/>
    </xf>
    <xf numFmtId="0" fontId="5" fillId="0" borderId="64" xfId="53" applyFont="1" applyBorder="1" applyAlignment="1" applyProtection="1">
      <alignment horizontal="left" shrinkToFit="1"/>
      <protection hidden="1"/>
    </xf>
    <xf numFmtId="0" fontId="5" fillId="0" borderId="65" xfId="53" applyFont="1" applyBorder="1" applyAlignment="1" applyProtection="1">
      <alignment horizontal="left" vertical="top" shrinkToFit="1"/>
      <protection hidden="1"/>
    </xf>
    <xf numFmtId="0" fontId="5" fillId="0" borderId="66" xfId="53" applyFont="1" applyBorder="1" applyAlignment="1" applyProtection="1">
      <alignment horizontal="left" vertical="top" shrinkToFit="1"/>
      <protection hidden="1"/>
    </xf>
    <xf numFmtId="0" fontId="5" fillId="4" borderId="67" xfId="53" applyFont="1" applyFill="1" applyBorder="1" applyAlignment="1" applyProtection="1">
      <alignment horizontal="center" vertical="center"/>
      <protection locked="0"/>
    </xf>
    <xf numFmtId="0" fontId="5" fillId="4" borderId="64" xfId="53" applyFont="1" applyFill="1" applyBorder="1" applyAlignment="1" applyProtection="1">
      <alignment horizontal="center" vertical="center"/>
      <protection locked="0"/>
    </xf>
    <xf numFmtId="0" fontId="5" fillId="4" borderId="68" xfId="53" applyFont="1" applyFill="1" applyBorder="1" applyAlignment="1" applyProtection="1">
      <alignment horizontal="center" vertical="center"/>
      <protection locked="0"/>
    </xf>
    <xf numFmtId="0" fontId="5" fillId="4" borderId="66" xfId="53" applyFont="1" applyFill="1" applyBorder="1" applyAlignment="1" applyProtection="1">
      <alignment horizontal="center" vertical="center"/>
      <protection locked="0"/>
    </xf>
    <xf numFmtId="0" fontId="5" fillId="4" borderId="59" xfId="53" applyFont="1" applyFill="1" applyBorder="1" applyAlignment="1" applyProtection="1">
      <alignment horizontal="center" vertical="center"/>
      <protection locked="0"/>
    </xf>
    <xf numFmtId="0" fontId="5" fillId="4" borderId="69" xfId="53" applyFont="1" applyFill="1" applyBorder="1" applyAlignment="1" applyProtection="1">
      <alignment horizontal="center" vertical="center"/>
      <protection locked="0"/>
    </xf>
    <xf numFmtId="0" fontId="14" fillId="4" borderId="59" xfId="53" applyFont="1" applyFill="1" applyBorder="1" applyAlignment="1" applyProtection="1">
      <alignment horizontal="center" vertical="top"/>
      <protection locked="0"/>
    </xf>
    <xf numFmtId="0" fontId="14" fillId="4" borderId="44" xfId="53" applyFont="1" applyFill="1" applyBorder="1" applyAlignment="1" applyProtection="1">
      <alignment horizontal="center" vertical="top"/>
      <protection locked="0"/>
    </xf>
    <xf numFmtId="0" fontId="14" fillId="4" borderId="57" xfId="53" applyFont="1" applyFill="1" applyBorder="1" applyAlignment="1" applyProtection="1">
      <alignment horizontal="center" vertical="top"/>
      <protection locked="0"/>
    </xf>
    <xf numFmtId="0" fontId="14" fillId="4" borderId="70" xfId="53" applyFont="1" applyFill="1" applyBorder="1" applyAlignment="1" applyProtection="1">
      <alignment horizontal="center" vertical="top"/>
      <protection locked="0"/>
    </xf>
    <xf numFmtId="0" fontId="14" fillId="4" borderId="71" xfId="53" applyFont="1" applyFill="1" applyBorder="1" applyAlignment="1" applyProtection="1">
      <alignment horizontal="center" vertical="top"/>
      <protection locked="0"/>
    </xf>
    <xf numFmtId="0" fontId="14" fillId="4" borderId="72" xfId="53" applyFont="1" applyFill="1" applyBorder="1" applyAlignment="1" applyProtection="1">
      <alignment horizontal="center" vertical="top"/>
      <protection locked="0"/>
    </xf>
    <xf numFmtId="0" fontId="14" fillId="4" borderId="21" xfId="53" applyFont="1" applyFill="1" applyBorder="1" applyAlignment="1" applyProtection="1">
      <alignment horizontal="center" vertical="top"/>
      <protection locked="0"/>
    </xf>
    <xf numFmtId="0" fontId="14" fillId="4" borderId="0" xfId="53" applyFont="1" applyFill="1" applyBorder="1" applyAlignment="1" applyProtection="1">
      <alignment horizontal="center" vertical="top"/>
      <protection locked="0"/>
    </xf>
    <xf numFmtId="0" fontId="14" fillId="4" borderId="73" xfId="53" applyFont="1" applyFill="1" applyBorder="1" applyAlignment="1" applyProtection="1">
      <alignment horizontal="center" vertical="top"/>
      <protection locked="0"/>
    </xf>
    <xf numFmtId="0" fontId="4" fillId="0" borderId="71" xfId="53" applyFont="1" applyBorder="1" applyAlignment="1" applyProtection="1">
      <alignment horizontal="center" vertical="center"/>
      <protection hidden="1"/>
    </xf>
    <xf numFmtId="0" fontId="21" fillId="0" borderId="74" xfId="53" applyFont="1" applyBorder="1" applyAlignment="1" applyProtection="1">
      <alignment horizontal="left" vertical="center"/>
      <protection hidden="1"/>
    </xf>
    <xf numFmtId="0" fontId="21" fillId="0" borderId="75" xfId="53" applyFont="1" applyBorder="1" applyAlignment="1" applyProtection="1">
      <alignment horizontal="left" vertical="center"/>
      <protection hidden="1"/>
    </xf>
    <xf numFmtId="0" fontId="21" fillId="0" borderId="76" xfId="53" applyFont="1" applyBorder="1" applyAlignment="1" applyProtection="1">
      <alignment horizontal="left" vertical="center"/>
      <protection hidden="1"/>
    </xf>
    <xf numFmtId="0" fontId="6" fillId="4" borderId="77" xfId="53" applyFont="1" applyFill="1" applyBorder="1" applyAlignment="1" applyProtection="1">
      <alignment horizontal="center" vertical="center"/>
      <protection locked="0"/>
    </xf>
    <xf numFmtId="0" fontId="6" fillId="4" borderId="78" xfId="53" applyFont="1" applyFill="1" applyBorder="1" applyAlignment="1" applyProtection="1">
      <alignment horizontal="center" vertical="center"/>
      <protection locked="0"/>
    </xf>
    <xf numFmtId="0" fontId="6" fillId="4" borderId="79" xfId="53" applyFont="1" applyFill="1" applyBorder="1" applyAlignment="1" applyProtection="1">
      <alignment horizontal="center" vertical="center"/>
      <protection locked="0"/>
    </xf>
    <xf numFmtId="0" fontId="6" fillId="0" borderId="77" xfId="53" applyFont="1" applyFill="1" applyBorder="1" applyAlignment="1" applyProtection="1">
      <alignment horizontal="center" vertical="center"/>
      <protection hidden="1"/>
    </xf>
    <xf numFmtId="0" fontId="6" fillId="0" borderId="78" xfId="53" applyFont="1" applyFill="1" applyBorder="1" applyAlignment="1" applyProtection="1">
      <alignment horizontal="center" vertical="center"/>
      <protection hidden="1"/>
    </xf>
    <xf numFmtId="0" fontId="6" fillId="0" borderId="79" xfId="53" applyFont="1" applyFill="1" applyBorder="1" applyAlignment="1" applyProtection="1">
      <alignment horizontal="center" vertical="center"/>
      <protection hidden="1"/>
    </xf>
    <xf numFmtId="0" fontId="12" fillId="0" borderId="80" xfId="53" applyFont="1" applyBorder="1" applyAlignment="1" applyProtection="1">
      <alignment horizontal="center" vertical="center"/>
      <protection hidden="1"/>
    </xf>
    <xf numFmtId="0" fontId="12" fillId="0" borderId="81" xfId="53" applyFont="1" applyBorder="1" applyAlignment="1" applyProtection="1">
      <alignment horizontal="center" vertical="center"/>
      <protection hidden="1"/>
    </xf>
    <xf numFmtId="0" fontId="12" fillId="0" borderId="82" xfId="53" applyFont="1" applyBorder="1" applyAlignment="1" applyProtection="1">
      <alignment horizontal="center" vertical="center"/>
      <protection hidden="1"/>
    </xf>
    <xf numFmtId="0" fontId="6" fillId="4" borderId="83" xfId="53" applyFont="1" applyFill="1" applyBorder="1" applyAlignment="1" applyProtection="1">
      <alignment horizontal="center" vertical="center"/>
      <protection locked="0"/>
    </xf>
    <xf numFmtId="0" fontId="6" fillId="4" borderId="84" xfId="53" applyFont="1" applyFill="1" applyBorder="1" applyAlignment="1" applyProtection="1">
      <alignment horizontal="center" vertical="center"/>
      <protection locked="0"/>
    </xf>
    <xf numFmtId="0" fontId="11" fillId="0" borderId="24" xfId="53" applyFont="1" applyBorder="1" applyAlignment="1" applyProtection="1">
      <alignment horizontal="center" vertical="center"/>
      <protection hidden="1"/>
    </xf>
    <xf numFmtId="0" fontId="11" fillId="0" borderId="62" xfId="53" applyFont="1" applyBorder="1" applyAlignment="1" applyProtection="1">
      <alignment horizontal="center" vertical="center"/>
      <protection hidden="1"/>
    </xf>
    <xf numFmtId="0" fontId="6" fillId="0" borderId="10" xfId="53" applyFont="1" applyFill="1" applyBorder="1" applyAlignment="1" applyProtection="1">
      <alignment horizontal="center" vertical="center"/>
      <protection hidden="1"/>
    </xf>
    <xf numFmtId="0" fontId="6" fillId="0" borderId="30" xfId="53" applyFont="1" applyFill="1" applyBorder="1" applyAlignment="1" applyProtection="1">
      <alignment horizontal="center" vertical="center"/>
      <protection hidden="1"/>
    </xf>
    <xf numFmtId="0" fontId="6" fillId="0" borderId="28" xfId="53" applyFont="1" applyFill="1" applyBorder="1" applyAlignment="1" applyProtection="1">
      <alignment horizontal="center" vertical="center"/>
      <protection hidden="1"/>
    </xf>
    <xf numFmtId="0" fontId="11" fillId="0" borderId="10" xfId="53" applyFont="1" applyBorder="1" applyAlignment="1" applyProtection="1">
      <alignment horizontal="center" vertical="center"/>
      <protection hidden="1"/>
    </xf>
    <xf numFmtId="0" fontId="11" fillId="0" borderId="30" xfId="53" applyFont="1" applyBorder="1" applyAlignment="1" applyProtection="1">
      <alignment horizontal="center" vertical="center"/>
      <protection hidden="1"/>
    </xf>
    <xf numFmtId="0" fontId="11" fillId="0" borderId="28" xfId="53" applyFont="1" applyBorder="1" applyAlignment="1" applyProtection="1">
      <alignment horizontal="center" vertical="center"/>
      <protection hidden="1"/>
    </xf>
    <xf numFmtId="0" fontId="5" fillId="0" borderId="85" xfId="53" applyFont="1" applyFill="1" applyBorder="1" applyAlignment="1" applyProtection="1">
      <alignment horizontal="left" vertical="top" shrinkToFit="1"/>
      <protection hidden="1"/>
    </xf>
    <xf numFmtId="0" fontId="5" fillId="0" borderId="86" xfId="53" applyFont="1" applyFill="1" applyBorder="1" applyAlignment="1" applyProtection="1">
      <alignment horizontal="left" vertical="top" shrinkToFit="1"/>
      <protection hidden="1"/>
    </xf>
    <xf numFmtId="0" fontId="5" fillId="4" borderId="87" xfId="53" applyFont="1" applyFill="1" applyBorder="1" applyAlignment="1" applyProtection="1">
      <alignment horizontal="center" vertical="center"/>
      <protection locked="0"/>
    </xf>
    <xf numFmtId="0" fontId="5" fillId="4" borderId="25" xfId="53" applyFont="1" applyFill="1" applyBorder="1" applyAlignment="1" applyProtection="1">
      <alignment horizontal="center" vertical="center"/>
      <protection locked="0"/>
    </xf>
    <xf numFmtId="0" fontId="5" fillId="4" borderId="88" xfId="53" applyFont="1" applyFill="1" applyBorder="1" applyAlignment="1" applyProtection="1">
      <alignment horizontal="center" vertical="center"/>
      <protection locked="0"/>
    </xf>
    <xf numFmtId="0" fontId="5" fillId="4" borderId="89" xfId="53" applyFont="1" applyFill="1" applyBorder="1" applyAlignment="1" applyProtection="1">
      <alignment horizontal="center" vertical="center"/>
      <protection locked="0"/>
    </xf>
    <xf numFmtId="0" fontId="5" fillId="4" borderId="90" xfId="53" applyFont="1" applyFill="1" applyBorder="1" applyAlignment="1" applyProtection="1">
      <alignment horizontal="center" vertical="center"/>
      <protection locked="0"/>
    </xf>
    <xf numFmtId="0" fontId="5" fillId="4" borderId="15" xfId="53" applyFont="1" applyFill="1" applyBorder="1" applyAlignment="1" applyProtection="1">
      <alignment horizontal="center" vertical="center"/>
      <protection locked="0"/>
    </xf>
    <xf numFmtId="0" fontId="5" fillId="0" borderId="91" xfId="53" applyFont="1" applyFill="1" applyBorder="1" applyAlignment="1" applyProtection="1">
      <alignment horizontal="left" shrinkToFit="1"/>
      <protection hidden="1"/>
    </xf>
    <xf numFmtId="0" fontId="5" fillId="0" borderId="92" xfId="53" applyFont="1" applyFill="1" applyBorder="1" applyAlignment="1" applyProtection="1">
      <alignment horizontal="left" shrinkToFit="1"/>
      <protection hidden="1"/>
    </xf>
    <xf numFmtId="0" fontId="12" fillId="0" borderId="93" xfId="53" applyFont="1" applyBorder="1" applyAlignment="1" applyProtection="1">
      <alignment horizontal="center" vertical="center"/>
      <protection hidden="1"/>
    </xf>
    <xf numFmtId="0" fontId="12" fillId="0" borderId="94" xfId="53" applyFont="1" applyBorder="1" applyAlignment="1" applyProtection="1">
      <alignment horizontal="center" vertical="center"/>
      <protection hidden="1"/>
    </xf>
    <xf numFmtId="0" fontId="12" fillId="0" borderId="95" xfId="53" applyFont="1" applyBorder="1" applyAlignment="1" applyProtection="1">
      <alignment horizontal="center" vertical="center"/>
      <protection hidden="1"/>
    </xf>
    <xf numFmtId="0" fontId="5" fillId="0" borderId="13" xfId="53" applyFont="1" applyFill="1" applyBorder="1" applyAlignment="1" applyProtection="1">
      <alignment horizontal="left" shrinkToFit="1"/>
      <protection hidden="1"/>
    </xf>
    <xf numFmtId="0" fontId="5" fillId="0" borderId="96" xfId="53" applyFont="1" applyFill="1" applyBorder="1" applyAlignment="1" applyProtection="1">
      <alignment horizontal="left" shrinkToFit="1"/>
      <protection hidden="1"/>
    </xf>
    <xf numFmtId="0" fontId="5" fillId="4" borderId="97" xfId="53" applyFont="1" applyFill="1" applyBorder="1" applyAlignment="1" applyProtection="1">
      <alignment horizontal="center" vertical="center"/>
      <protection locked="0"/>
    </xf>
    <xf numFmtId="0" fontId="5" fillId="4" borderId="98" xfId="53" applyFont="1" applyFill="1" applyBorder="1" applyAlignment="1" applyProtection="1">
      <alignment horizontal="center" vertical="center"/>
      <protection locked="0"/>
    </xf>
    <xf numFmtId="0" fontId="7" fillId="0" borderId="99" xfId="53" applyFont="1" applyBorder="1" applyAlignment="1" applyProtection="1">
      <alignment horizontal="center" vertical="center"/>
      <protection hidden="1"/>
    </xf>
    <xf numFmtId="0" fontId="7" fillId="0" borderId="100" xfId="53" applyFont="1" applyBorder="1" applyAlignment="1" applyProtection="1">
      <alignment horizontal="center" vertical="center"/>
      <protection hidden="1"/>
    </xf>
    <xf numFmtId="0" fontId="10" fillId="0" borderId="77" xfId="53" applyFont="1" applyBorder="1" applyAlignment="1" applyProtection="1">
      <alignment horizontal="center" vertical="center"/>
      <protection hidden="1"/>
    </xf>
    <xf numFmtId="0" fontId="10" fillId="0" borderId="101" xfId="53" applyFont="1" applyBorder="1" applyAlignment="1" applyProtection="1">
      <alignment horizontal="center" vertical="center"/>
      <protection hidden="1"/>
    </xf>
    <xf numFmtId="0" fontId="6" fillId="0" borderId="102" xfId="53" applyFont="1" applyBorder="1" applyAlignment="1" applyProtection="1">
      <alignment horizontal="center" vertical="center"/>
      <protection hidden="1"/>
    </xf>
    <xf numFmtId="0" fontId="14" fillId="0" borderId="0" xfId="53" applyFont="1" applyBorder="1" applyAlignment="1" applyProtection="1">
      <alignment horizontal="left" shrinkToFit="1"/>
      <protection hidden="1"/>
    </xf>
    <xf numFmtId="0" fontId="6" fillId="4" borderId="103" xfId="53" applyFont="1" applyFill="1" applyBorder="1" applyAlignment="1" applyProtection="1">
      <alignment horizontal="left" vertical="center"/>
      <protection locked="0"/>
    </xf>
    <xf numFmtId="0" fontId="14" fillId="0" borderId="0" xfId="53" applyFont="1" applyBorder="1" applyAlignment="1" applyProtection="1">
      <alignment horizontal="left"/>
      <protection hidden="1"/>
    </xf>
    <xf numFmtId="0" fontId="6" fillId="4" borderId="103" xfId="53" applyNumberFormat="1" applyFont="1" applyFill="1" applyBorder="1" applyAlignment="1" applyProtection="1">
      <alignment horizontal="left" vertical="center"/>
      <protection locked="0"/>
    </xf>
    <xf numFmtId="0" fontId="13" fillId="4" borderId="104" xfId="53" applyFont="1" applyFill="1" applyBorder="1" applyAlignment="1" applyProtection="1">
      <alignment horizontal="center" vertical="center" shrinkToFit="1"/>
      <protection locked="0"/>
    </xf>
    <xf numFmtId="0" fontId="13" fillId="4" borderId="19" xfId="53" applyFont="1" applyFill="1" applyBorder="1" applyAlignment="1" applyProtection="1">
      <alignment horizontal="center" vertical="center" shrinkToFit="1"/>
      <protection locked="0"/>
    </xf>
    <xf numFmtId="0" fontId="23" fillId="0" borderId="0" xfId="53" applyFont="1" applyBorder="1" applyAlignment="1" applyProtection="1">
      <alignment horizontal="center" vertical="center"/>
      <protection hidden="1"/>
    </xf>
    <xf numFmtId="0" fontId="6" fillId="4" borderId="105" xfId="53" applyFont="1" applyFill="1" applyBorder="1" applyAlignment="1" applyProtection="1">
      <alignment horizontal="left" vertical="center" shrinkToFit="1"/>
      <protection locked="0"/>
    </xf>
    <xf numFmtId="0" fontId="6" fillId="4" borderId="0" xfId="53" applyFont="1" applyFill="1" applyBorder="1" applyAlignment="1" applyProtection="1">
      <alignment horizontal="left" vertical="center"/>
      <protection locked="0"/>
    </xf>
    <xf numFmtId="177" fontId="6" fillId="4" borderId="103" xfId="53" applyNumberFormat="1" applyFont="1" applyFill="1" applyBorder="1" applyAlignment="1" applyProtection="1">
      <alignment horizontal="left" vertical="center"/>
      <protection locked="0"/>
    </xf>
    <xf numFmtId="176" fontId="6" fillId="4" borderId="103" xfId="53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Standard 2_LSKBVOOE MM 2013-14 Spielbericht 30.8.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4">
    <dxf>
      <font>
        <color indexed="12"/>
      </font>
      <fill>
        <patternFill>
          <bgColor indexed="39"/>
        </patternFill>
      </fill>
    </dxf>
    <dxf>
      <font>
        <color indexed="9"/>
      </font>
    </dxf>
    <dxf>
      <font>
        <color rgb="FFFFFFFF"/>
      </font>
      <border/>
    </dxf>
    <dxf>
      <font>
        <color rgb="FF0000FF"/>
      </font>
      <fill>
        <patternFill>
          <bgColor rgb="FF00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0</xdr:rowOff>
    </xdr:from>
    <xdr:to>
      <xdr:col>2</xdr:col>
      <xdr:colOff>857250</xdr:colOff>
      <xdr:row>0</xdr:row>
      <xdr:rowOff>752475</xdr:rowOff>
    </xdr:to>
    <xdr:pic>
      <xdr:nvPicPr>
        <xdr:cNvPr id="1" name="Grafik 2" descr="Logo LBFKV OÖ.jpg"/>
        <xdr:cNvPicPr preferRelativeResize="1">
          <a:picLocks noChangeAspect="1"/>
        </xdr:cNvPicPr>
      </xdr:nvPicPr>
      <xdr:blipFill>
        <a:blip r:embed="rId1">
          <a:clrChange>
            <a:clrFrom>
              <a:srgbClr val="F7F7F1"/>
            </a:clrFrom>
            <a:clrTo>
              <a:srgbClr val="F7F7F1">
                <a:alpha val="0"/>
              </a:srgbClr>
            </a:clrTo>
          </a:clrChange>
        </a:blip>
        <a:stretch>
          <a:fillRect/>
        </a:stretch>
      </xdr:blipFill>
      <xdr:spPr>
        <a:xfrm>
          <a:off x="685800" y="0"/>
          <a:ext cx="990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2</xdr:col>
      <xdr:colOff>609600</xdr:colOff>
      <xdr:row>1</xdr:row>
      <xdr:rowOff>85725</xdr:rowOff>
    </xdr:to>
    <xdr:pic>
      <xdr:nvPicPr>
        <xdr:cNvPr id="1" name="Grafik 2" descr="Logo LBFKV OÖ.jpg"/>
        <xdr:cNvPicPr preferRelativeResize="1">
          <a:picLocks noChangeAspect="1"/>
        </xdr:cNvPicPr>
      </xdr:nvPicPr>
      <xdr:blipFill>
        <a:blip r:embed="rId1">
          <a:clrChange>
            <a:clrFrom>
              <a:srgbClr val="F7F7F1"/>
            </a:clrFrom>
            <a:clrTo>
              <a:srgbClr val="F7F7F1">
                <a:alpha val="0"/>
              </a:srgbClr>
            </a:clrTo>
          </a:clrChange>
        </a:blip>
        <a:stretch>
          <a:fillRect/>
        </a:stretch>
      </xdr:blipFill>
      <xdr:spPr>
        <a:xfrm>
          <a:off x="276225" y="0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0</xdr:row>
      <xdr:rowOff>19050</xdr:rowOff>
    </xdr:from>
    <xdr:to>
      <xdr:col>10</xdr:col>
      <xdr:colOff>161925</xdr:colOff>
      <xdr:row>1</xdr:row>
      <xdr:rowOff>104775</xdr:rowOff>
    </xdr:to>
    <xdr:pic>
      <xdr:nvPicPr>
        <xdr:cNvPr id="2" name="Grafik 2" descr="Logo LBFKV OÖ.jpg"/>
        <xdr:cNvPicPr preferRelativeResize="1">
          <a:picLocks noChangeAspect="1"/>
        </xdr:cNvPicPr>
      </xdr:nvPicPr>
      <xdr:blipFill>
        <a:blip r:embed="rId1">
          <a:clrChange>
            <a:clrFrom>
              <a:srgbClr val="F7F7F1"/>
            </a:clrFrom>
            <a:clrTo>
              <a:srgbClr val="F7F7F1">
                <a:alpha val="0"/>
              </a:srgbClr>
            </a:clrTo>
          </a:clrChange>
        </a:blip>
        <a:stretch>
          <a:fillRect/>
        </a:stretch>
      </xdr:blipFill>
      <xdr:spPr>
        <a:xfrm>
          <a:off x="5953125" y="19050"/>
          <a:ext cx="990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igene%20Dateien%20250800\BSKV%2002-03\&#214;SKB%20Ausschreibungen%2002-03\Fr&#252;hjahr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egler.tk/Users\Franz\Kegeln\2013-14\Bundesliga\Spielbericht%20-%20Online%20Eingabe\Spb6er_BL_offen_Final_201201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sterFrühjahr"/>
      <sheetName val="200 Wurfliga 2002"/>
      <sheetName val="DAMENLIGA"/>
      <sheetName val="100 Wurf 2002"/>
      <sheetName val="1.Klasse 2002"/>
      <sheetName val="2.Klasse"/>
      <sheetName val="Tabel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gabeblatt "/>
      <sheetName val="Eingabeblatt  erweitert"/>
      <sheetName val="MA Liste"/>
      <sheetName val="MS-Spiel 6er Bildschirm"/>
      <sheetName val="MS-Spiel 6er mit Formeln"/>
      <sheetName val="Wurfzettel"/>
      <sheetName val="Schiedsrichterblatt "/>
      <sheetName val="Eingabeblatt mit  Kommentaren "/>
      <sheetName val="Tabel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showGridLines="0" tabSelected="1" zoomScalePageLayoutView="0" workbookViewId="0" topLeftCell="A1">
      <selection activeCell="C2" sqref="C2:D2"/>
    </sheetView>
  </sheetViews>
  <sheetFormatPr defaultColWidth="12.7109375" defaultRowHeight="15"/>
  <cols>
    <col min="1" max="1" width="8.8515625" style="1" customWidth="1"/>
    <col min="2" max="2" width="3.421875" style="1" customWidth="1"/>
    <col min="3" max="4" width="13.8515625" style="1" customWidth="1"/>
    <col min="5" max="5" width="4.421875" style="1" customWidth="1"/>
    <col min="6" max="13" width="3.421875" style="1" customWidth="1"/>
    <col min="14" max="15" width="3.8515625" style="1" customWidth="1"/>
    <col min="16" max="16" width="7.28125" style="6" customWidth="1"/>
    <col min="17" max="17" width="0.85546875" style="1" customWidth="1"/>
    <col min="18" max="18" width="8.8515625" style="1" customWidth="1"/>
    <col min="19" max="19" width="3.421875" style="1" customWidth="1"/>
    <col min="20" max="21" width="13.8515625" style="1" customWidth="1"/>
    <col min="22" max="22" width="4.421875" style="1" customWidth="1"/>
    <col min="23" max="30" width="3.421875" style="1" customWidth="1"/>
    <col min="31" max="32" width="3.8515625" style="1" customWidth="1"/>
    <col min="33" max="33" width="7.28125" style="1" customWidth="1"/>
    <col min="34" max="37" width="12.7109375" style="1" customWidth="1"/>
    <col min="38" max="38" width="12.7109375" style="13" customWidth="1"/>
    <col min="39" max="16384" width="12.7109375" style="1" customWidth="1"/>
  </cols>
  <sheetData>
    <row r="1" spans="1:33" ht="63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</row>
    <row r="2" spans="1:33" ht="22.5" customHeight="1">
      <c r="A2" s="132" t="s">
        <v>1</v>
      </c>
      <c r="B2" s="132"/>
      <c r="C2" s="133"/>
      <c r="D2" s="133"/>
      <c r="F2" s="134" t="s">
        <v>2</v>
      </c>
      <c r="G2" s="135"/>
      <c r="H2" s="135"/>
      <c r="I2" s="135"/>
      <c r="J2" s="135"/>
      <c r="K2" s="135"/>
      <c r="L2" s="135"/>
      <c r="M2" s="136"/>
      <c r="N2" s="2"/>
      <c r="O2" s="2"/>
      <c r="P2" s="3"/>
      <c r="R2" s="137" t="s">
        <v>3</v>
      </c>
      <c r="S2" s="137"/>
      <c r="T2" s="137"/>
      <c r="U2" s="138" t="s">
        <v>345</v>
      </c>
      <c r="V2" s="139"/>
      <c r="W2" s="139"/>
      <c r="X2" s="139"/>
      <c r="Y2" s="139"/>
      <c r="Z2" s="139"/>
      <c r="AA2" s="139"/>
      <c r="AB2" s="139"/>
      <c r="AC2" s="138"/>
      <c r="AD2" s="4"/>
      <c r="AE2" s="5"/>
      <c r="AF2" s="5"/>
      <c r="AG2" s="5"/>
    </row>
    <row r="3" spans="1:34" ht="22.5" customHeight="1">
      <c r="A3" s="132" t="s">
        <v>4</v>
      </c>
      <c r="B3" s="132"/>
      <c r="C3" s="148"/>
      <c r="D3" s="148"/>
      <c r="F3" s="149" t="s">
        <v>5</v>
      </c>
      <c r="G3" s="150"/>
      <c r="H3" s="150"/>
      <c r="I3" s="150"/>
      <c r="J3" s="150"/>
      <c r="K3" s="151"/>
      <c r="L3" s="152"/>
      <c r="M3" s="153"/>
      <c r="N3" s="2"/>
      <c r="O3" s="2"/>
      <c r="P3" s="3"/>
      <c r="R3" s="4"/>
      <c r="S3" s="4"/>
      <c r="T3" s="123" t="s">
        <v>352</v>
      </c>
      <c r="U3" s="124"/>
      <c r="V3" s="103" t="s">
        <v>307</v>
      </c>
      <c r="W3" s="120" t="s">
        <v>351</v>
      </c>
      <c r="X3" s="121"/>
      <c r="Y3" s="121"/>
      <c r="Z3" s="121"/>
      <c r="AA3" s="121"/>
      <c r="AB3" s="122"/>
      <c r="AC3" s="152"/>
      <c r="AD3" s="153"/>
      <c r="AE3" s="5"/>
      <c r="AF3" s="5"/>
      <c r="AG3" s="5"/>
      <c r="AH3" s="5"/>
    </row>
    <row r="4" spans="1:33" ht="22.5" customHeight="1">
      <c r="A4" s="132" t="s">
        <v>6</v>
      </c>
      <c r="B4" s="132"/>
      <c r="C4" s="158"/>
      <c r="D4" s="158"/>
      <c r="F4" s="149" t="s">
        <v>7</v>
      </c>
      <c r="G4" s="150"/>
      <c r="H4" s="150"/>
      <c r="I4" s="150"/>
      <c r="J4" s="150"/>
      <c r="K4" s="151"/>
      <c r="L4" s="152" t="s">
        <v>307</v>
      </c>
      <c r="M4" s="153"/>
      <c r="N4" s="2"/>
      <c r="O4" s="2"/>
      <c r="P4" s="3"/>
      <c r="R4" s="137" t="s">
        <v>350</v>
      </c>
      <c r="S4" s="137"/>
      <c r="T4" s="137"/>
      <c r="U4" s="125" t="str">
        <f>IF(I6&gt;0,VLOOKUP(I6,Vereinsnummern!$A$3:$C$52,3,FALSE),"BAHNANLAGE")</f>
        <v>BAHNANLAGE</v>
      </c>
      <c r="V4" s="125"/>
      <c r="W4" s="125"/>
      <c r="X4" s="125"/>
      <c r="Y4" s="125"/>
      <c r="Z4" s="125"/>
      <c r="AA4" s="125"/>
      <c r="AB4" s="125"/>
      <c r="AC4" s="125"/>
      <c r="AD4" s="125"/>
      <c r="AE4" s="5"/>
      <c r="AF4" s="5"/>
      <c r="AG4" s="5"/>
    </row>
    <row r="5" ht="6.75" customHeight="1" thickBot="1"/>
    <row r="6" spans="1:33" ht="22.5" customHeight="1" thickBot="1">
      <c r="A6" s="118" t="str">
        <f>IF(I6&gt;0,VLOOKUP(I6,Vereinsnummern!$A$3:$C$52,2,FALSE),"HEIMVEREIN")</f>
        <v>HEIMVEREIN</v>
      </c>
      <c r="B6" s="119"/>
      <c r="C6" s="119"/>
      <c r="D6" s="119"/>
      <c r="E6" s="102">
        <v>1</v>
      </c>
      <c r="F6" s="144" t="s">
        <v>9</v>
      </c>
      <c r="G6" s="140"/>
      <c r="H6" s="141"/>
      <c r="I6" s="145"/>
      <c r="J6" s="146"/>
      <c r="K6" s="147"/>
      <c r="L6" s="140" t="s">
        <v>10</v>
      </c>
      <c r="M6" s="140"/>
      <c r="N6" s="141"/>
      <c r="O6" s="142" t="s">
        <v>135</v>
      </c>
      <c r="P6" s="143"/>
      <c r="R6" s="118" t="str">
        <f>IF(Z6&gt;0,VLOOKUP(Z6,Vereinsnummern!$A$3:$C$52,2,FALSE),"GASTVEREIN")</f>
        <v>GASTVEREIN</v>
      </c>
      <c r="S6" s="119"/>
      <c r="T6" s="119"/>
      <c r="U6" s="119"/>
      <c r="V6" s="102">
        <v>1</v>
      </c>
      <c r="W6" s="144" t="s">
        <v>9</v>
      </c>
      <c r="X6" s="140"/>
      <c r="Y6" s="141"/>
      <c r="Z6" s="145"/>
      <c r="AA6" s="146"/>
      <c r="AB6" s="147"/>
      <c r="AC6" s="140" t="s">
        <v>10</v>
      </c>
      <c r="AD6" s="140"/>
      <c r="AE6" s="141"/>
      <c r="AF6" s="142" t="s">
        <v>135</v>
      </c>
      <c r="AG6" s="143"/>
    </row>
    <row r="7" spans="1:38" s="10" customFormat="1" ht="15.75" customHeight="1" thickBot="1">
      <c r="A7" s="7" t="s">
        <v>12</v>
      </c>
      <c r="B7" s="154" t="s">
        <v>13</v>
      </c>
      <c r="C7" s="155"/>
      <c r="D7" s="156"/>
      <c r="E7" s="8" t="s">
        <v>14</v>
      </c>
      <c r="F7" s="157"/>
      <c r="G7" s="157"/>
      <c r="H7" s="154" t="s">
        <v>139</v>
      </c>
      <c r="I7" s="155"/>
      <c r="J7" s="155"/>
      <c r="K7" s="156"/>
      <c r="L7" s="154" t="s">
        <v>344</v>
      </c>
      <c r="M7" s="155"/>
      <c r="N7" s="155"/>
      <c r="O7" s="245"/>
      <c r="P7" s="9" t="s">
        <v>15</v>
      </c>
      <c r="R7" s="7" t="s">
        <v>12</v>
      </c>
      <c r="S7" s="154" t="s">
        <v>13</v>
      </c>
      <c r="T7" s="155"/>
      <c r="U7" s="156"/>
      <c r="V7" s="8" t="s">
        <v>14</v>
      </c>
      <c r="W7" s="157"/>
      <c r="X7" s="157"/>
      <c r="Y7" s="154" t="s">
        <v>139</v>
      </c>
      <c r="Z7" s="155"/>
      <c r="AA7" s="155"/>
      <c r="AB7" s="156"/>
      <c r="AC7" s="154" t="s">
        <v>344</v>
      </c>
      <c r="AD7" s="155"/>
      <c r="AE7" s="155"/>
      <c r="AF7" s="245"/>
      <c r="AG7" s="9" t="s">
        <v>15</v>
      </c>
      <c r="AL7" s="101"/>
    </row>
    <row r="8" spans="1:38" ht="21.75" customHeight="1">
      <c r="A8" s="159"/>
      <c r="B8" s="161">
        <f>IF(A8&gt;0,VLOOKUP(A8,'Passnummern 2023'!$A$2:$C$1101,2,FALSE),"")</f>
      </c>
      <c r="C8" s="162"/>
      <c r="D8" s="163"/>
      <c r="E8" s="164"/>
      <c r="F8" s="166" t="s">
        <v>16</v>
      </c>
      <c r="G8" s="167"/>
      <c r="H8" s="181"/>
      <c r="I8" s="182"/>
      <c r="J8" s="182"/>
      <c r="K8" s="183"/>
      <c r="L8" s="181"/>
      <c r="M8" s="182"/>
      <c r="N8" s="182"/>
      <c r="O8" s="184"/>
      <c r="P8" s="173">
        <f>SUM(H8:O9)</f>
        <v>0</v>
      </c>
      <c r="R8" s="159"/>
      <c r="S8" s="161">
        <f>IF(R8&gt;0,VLOOKUP(R8,'Passnummern 2023'!$A$2:$C$1101,2,FALSE),"")</f>
      </c>
      <c r="T8" s="162"/>
      <c r="U8" s="163"/>
      <c r="V8" s="164"/>
      <c r="W8" s="166" t="s">
        <v>16</v>
      </c>
      <c r="X8" s="167"/>
      <c r="Y8" s="181"/>
      <c r="Z8" s="182"/>
      <c r="AA8" s="182"/>
      <c r="AB8" s="183"/>
      <c r="AC8" s="181"/>
      <c r="AD8" s="182"/>
      <c r="AE8" s="182"/>
      <c r="AF8" s="184"/>
      <c r="AG8" s="173">
        <f>SUM(Y8:AF9)</f>
        <v>0</v>
      </c>
      <c r="AL8" s="101"/>
    </row>
    <row r="9" spans="1:38" ht="21.75" customHeight="1" thickBot="1">
      <c r="A9" s="160"/>
      <c r="B9" s="168">
        <f>IF(A8&gt;0,VLOOKUP(A8,'Passnummern 2023'!$A$2:$C$1101,3,FALSE),"")</f>
      </c>
      <c r="C9" s="169"/>
      <c r="D9" s="170"/>
      <c r="E9" s="165"/>
      <c r="F9" s="171" t="s">
        <v>17</v>
      </c>
      <c r="G9" s="172"/>
      <c r="H9" s="175"/>
      <c r="I9" s="176"/>
      <c r="J9" s="176"/>
      <c r="K9" s="177"/>
      <c r="L9" s="175"/>
      <c r="M9" s="176"/>
      <c r="N9" s="176"/>
      <c r="O9" s="180"/>
      <c r="P9" s="174"/>
      <c r="R9" s="160"/>
      <c r="S9" s="168">
        <f>IF(R8&gt;0,VLOOKUP(R8,'Passnummern 2023'!$A$2:$C$1101,3,FALSE),"")</f>
      </c>
      <c r="T9" s="169"/>
      <c r="U9" s="170"/>
      <c r="V9" s="165"/>
      <c r="W9" s="171" t="s">
        <v>17</v>
      </c>
      <c r="X9" s="172"/>
      <c r="Y9" s="175"/>
      <c r="Z9" s="176"/>
      <c r="AA9" s="176"/>
      <c r="AB9" s="177"/>
      <c r="AC9" s="175"/>
      <c r="AD9" s="176"/>
      <c r="AE9" s="176"/>
      <c r="AF9" s="180"/>
      <c r="AG9" s="174"/>
      <c r="AL9" s="101"/>
    </row>
    <row r="10" spans="1:38" ht="21.75" customHeight="1">
      <c r="A10" s="159"/>
      <c r="B10" s="161">
        <f>IF(A10&gt;0,VLOOKUP(A10,'Passnummern 2023'!$A$2:$C$1101,2,FALSE),"")</f>
      </c>
      <c r="C10" s="178"/>
      <c r="D10" s="179"/>
      <c r="E10" s="164"/>
      <c r="F10" s="166" t="s">
        <v>16</v>
      </c>
      <c r="G10" s="167"/>
      <c r="H10" s="181"/>
      <c r="I10" s="182"/>
      <c r="J10" s="182"/>
      <c r="K10" s="183"/>
      <c r="L10" s="181"/>
      <c r="M10" s="182"/>
      <c r="N10" s="182"/>
      <c r="O10" s="184"/>
      <c r="P10" s="173">
        <f>SUM(H10:O11)</f>
        <v>0</v>
      </c>
      <c r="R10" s="159"/>
      <c r="S10" s="161">
        <f>IF(R10&gt;0,VLOOKUP(R10,'Passnummern 2023'!$A$2:$C$1101,2,FALSE),"")</f>
      </c>
      <c r="T10" s="162"/>
      <c r="U10" s="163"/>
      <c r="V10" s="164"/>
      <c r="W10" s="166" t="s">
        <v>16</v>
      </c>
      <c r="X10" s="167"/>
      <c r="Y10" s="181"/>
      <c r="Z10" s="182"/>
      <c r="AA10" s="182"/>
      <c r="AB10" s="183"/>
      <c r="AC10" s="181"/>
      <c r="AD10" s="182"/>
      <c r="AE10" s="182"/>
      <c r="AF10" s="184"/>
      <c r="AG10" s="173">
        <f>SUM(Y10:AF11)</f>
        <v>0</v>
      </c>
      <c r="AL10" s="101"/>
    </row>
    <row r="11" spans="1:38" ht="21.75" customHeight="1" thickBot="1">
      <c r="A11" s="160"/>
      <c r="B11" s="168">
        <f>IF(A10&gt;0,VLOOKUP(A10,'Passnummern 2023'!$A$2:$C$1101,3,FALSE),"")</f>
      </c>
      <c r="C11" s="169"/>
      <c r="D11" s="170"/>
      <c r="E11" s="165"/>
      <c r="F11" s="171" t="s">
        <v>17</v>
      </c>
      <c r="G11" s="172"/>
      <c r="H11" s="175"/>
      <c r="I11" s="176"/>
      <c r="J11" s="176"/>
      <c r="K11" s="177"/>
      <c r="L11" s="175"/>
      <c r="M11" s="176"/>
      <c r="N11" s="176"/>
      <c r="O11" s="180"/>
      <c r="P11" s="174"/>
      <c r="R11" s="160"/>
      <c r="S11" s="168">
        <f>IF(R10&gt;0,VLOOKUP(R10,'Passnummern 2023'!$A$2:$C$1101,3,FALSE),"")</f>
      </c>
      <c r="T11" s="169"/>
      <c r="U11" s="170"/>
      <c r="V11" s="165"/>
      <c r="W11" s="171" t="s">
        <v>17</v>
      </c>
      <c r="X11" s="172"/>
      <c r="Y11" s="175"/>
      <c r="Z11" s="176"/>
      <c r="AA11" s="176"/>
      <c r="AB11" s="177"/>
      <c r="AC11" s="175"/>
      <c r="AD11" s="176"/>
      <c r="AE11" s="176"/>
      <c r="AF11" s="180"/>
      <c r="AG11" s="174"/>
      <c r="AL11" s="101"/>
    </row>
    <row r="12" spans="1:38" ht="21.75" customHeight="1">
      <c r="A12" s="159"/>
      <c r="B12" s="161">
        <f>IF(A12&gt;0,VLOOKUP(A12,'Passnummern 2023'!$A$2:$C$1101,2,FALSE),"")</f>
      </c>
      <c r="C12" s="162"/>
      <c r="D12" s="163"/>
      <c r="E12" s="164"/>
      <c r="F12" s="166" t="s">
        <v>16</v>
      </c>
      <c r="G12" s="167"/>
      <c r="H12" s="181"/>
      <c r="I12" s="182"/>
      <c r="J12" s="182"/>
      <c r="K12" s="183"/>
      <c r="L12" s="181"/>
      <c r="M12" s="182"/>
      <c r="N12" s="182"/>
      <c r="O12" s="184"/>
      <c r="P12" s="173">
        <f>SUM(H12:O13)</f>
        <v>0</v>
      </c>
      <c r="R12" s="159"/>
      <c r="S12" s="161">
        <f>IF(R12&gt;0,VLOOKUP(R12,'Passnummern 2023'!$A$2:$C$1101,2,FALSE),"")</f>
      </c>
      <c r="T12" s="162"/>
      <c r="U12" s="163"/>
      <c r="V12" s="164"/>
      <c r="W12" s="166" t="s">
        <v>16</v>
      </c>
      <c r="X12" s="167"/>
      <c r="Y12" s="181"/>
      <c r="Z12" s="182"/>
      <c r="AA12" s="182"/>
      <c r="AB12" s="183"/>
      <c r="AC12" s="181"/>
      <c r="AD12" s="182"/>
      <c r="AE12" s="182"/>
      <c r="AF12" s="184"/>
      <c r="AG12" s="173">
        <f>SUM(Y12:AF13)</f>
        <v>0</v>
      </c>
      <c r="AL12" s="101"/>
    </row>
    <row r="13" spans="1:33" ht="21.75" customHeight="1" thickBot="1">
      <c r="A13" s="160"/>
      <c r="B13" s="168">
        <f>IF(A12&gt;0,VLOOKUP(A12,'Passnummern 2023'!$A$2:$C$1101,3,FALSE),"")</f>
      </c>
      <c r="C13" s="169"/>
      <c r="D13" s="170"/>
      <c r="E13" s="165"/>
      <c r="F13" s="171" t="s">
        <v>17</v>
      </c>
      <c r="G13" s="172"/>
      <c r="H13" s="175"/>
      <c r="I13" s="176"/>
      <c r="J13" s="176"/>
      <c r="K13" s="177"/>
      <c r="L13" s="175"/>
      <c r="M13" s="176"/>
      <c r="N13" s="176"/>
      <c r="O13" s="180"/>
      <c r="P13" s="174"/>
      <c r="R13" s="160"/>
      <c r="S13" s="168">
        <f>IF(R12&gt;0,VLOOKUP(R12,'Passnummern 2023'!$A$2:$C$1101,3,FALSE),"")</f>
      </c>
      <c r="T13" s="169"/>
      <c r="U13" s="170"/>
      <c r="V13" s="165"/>
      <c r="W13" s="171" t="s">
        <v>17</v>
      </c>
      <c r="X13" s="172"/>
      <c r="Y13" s="175"/>
      <c r="Z13" s="176"/>
      <c r="AA13" s="176"/>
      <c r="AB13" s="177"/>
      <c r="AC13" s="175"/>
      <c r="AD13" s="176"/>
      <c r="AE13" s="176"/>
      <c r="AF13" s="180"/>
      <c r="AG13" s="174"/>
    </row>
    <row r="14" spans="1:33" ht="21.75" customHeight="1">
      <c r="A14" s="159"/>
      <c r="B14" s="161">
        <f>IF(A14&gt;0,VLOOKUP(A14,'Passnummern 2023'!$A$2:$C$1101,2,FALSE),"")</f>
      </c>
      <c r="C14" s="162"/>
      <c r="D14" s="163"/>
      <c r="E14" s="164"/>
      <c r="F14" s="166" t="s">
        <v>16</v>
      </c>
      <c r="G14" s="167"/>
      <c r="H14" s="181"/>
      <c r="I14" s="182"/>
      <c r="J14" s="182"/>
      <c r="K14" s="183"/>
      <c r="L14" s="181"/>
      <c r="M14" s="182"/>
      <c r="N14" s="182"/>
      <c r="O14" s="184"/>
      <c r="P14" s="173">
        <f>SUM(H14:O15)</f>
        <v>0</v>
      </c>
      <c r="R14" s="159"/>
      <c r="S14" s="161">
        <f>IF(R14&gt;0,VLOOKUP(R14,'Passnummern 2023'!$A$2:$C$1101,2,FALSE),"")</f>
      </c>
      <c r="T14" s="162"/>
      <c r="U14" s="163"/>
      <c r="V14" s="164"/>
      <c r="W14" s="166" t="s">
        <v>16</v>
      </c>
      <c r="X14" s="167"/>
      <c r="Y14" s="181"/>
      <c r="Z14" s="182"/>
      <c r="AA14" s="182"/>
      <c r="AB14" s="183"/>
      <c r="AC14" s="181"/>
      <c r="AD14" s="182"/>
      <c r="AE14" s="182"/>
      <c r="AF14" s="184"/>
      <c r="AG14" s="173">
        <f>SUM(Y14:AF15)</f>
        <v>0</v>
      </c>
    </row>
    <row r="15" spans="1:33" ht="21.75" customHeight="1" thickBot="1">
      <c r="A15" s="160"/>
      <c r="B15" s="168">
        <f>IF(A14&gt;0,VLOOKUP(A14,'Passnummern 2023'!$A$2:$C$1101,3,FALSE),"")</f>
      </c>
      <c r="C15" s="169"/>
      <c r="D15" s="170"/>
      <c r="E15" s="165"/>
      <c r="F15" s="171" t="s">
        <v>17</v>
      </c>
      <c r="G15" s="172"/>
      <c r="H15" s="175"/>
      <c r="I15" s="176"/>
      <c r="J15" s="176"/>
      <c r="K15" s="177"/>
      <c r="L15" s="175"/>
      <c r="M15" s="176"/>
      <c r="N15" s="176"/>
      <c r="O15" s="180"/>
      <c r="P15" s="174"/>
      <c r="R15" s="160"/>
      <c r="S15" s="168">
        <f>IF(R14&gt;0,VLOOKUP(R14,'Passnummern 2023'!$A$2:$C$1101,3,FALSE),"")</f>
      </c>
      <c r="T15" s="169"/>
      <c r="U15" s="170"/>
      <c r="V15" s="165"/>
      <c r="W15" s="171" t="s">
        <v>17</v>
      </c>
      <c r="X15" s="172"/>
      <c r="Y15" s="175"/>
      <c r="Z15" s="176"/>
      <c r="AA15" s="176"/>
      <c r="AB15" s="177"/>
      <c r="AC15" s="175"/>
      <c r="AD15" s="176"/>
      <c r="AE15" s="176"/>
      <c r="AF15" s="180"/>
      <c r="AG15" s="174"/>
    </row>
    <row r="16" spans="1:33" ht="21.75" customHeight="1">
      <c r="A16" s="159"/>
      <c r="B16" s="161">
        <f>IF(A16&gt;0,VLOOKUP(A16,'Passnummern 2023'!$A$2:$C$1101,2,FALSE),"")</f>
      </c>
      <c r="C16" s="162"/>
      <c r="D16" s="163"/>
      <c r="E16" s="185" t="s">
        <v>18</v>
      </c>
      <c r="F16" s="193"/>
      <c r="G16" s="193"/>
      <c r="H16" s="187" t="s">
        <v>19</v>
      </c>
      <c r="I16" s="187"/>
      <c r="J16" s="187"/>
      <c r="K16" s="189"/>
      <c r="L16" s="189"/>
      <c r="M16" s="189"/>
      <c r="N16" s="189"/>
      <c r="O16" s="189"/>
      <c r="P16" s="190"/>
      <c r="R16" s="159"/>
      <c r="S16" s="161">
        <f>IF(R16&gt;0,VLOOKUP(R16,'Passnummern 2023'!$A$2:$C$1101,2,FALSE),"")</f>
      </c>
      <c r="T16" s="162"/>
      <c r="U16" s="163"/>
      <c r="V16" s="185" t="s">
        <v>18</v>
      </c>
      <c r="W16" s="193"/>
      <c r="X16" s="193"/>
      <c r="Y16" s="187" t="s">
        <v>19</v>
      </c>
      <c r="Z16" s="187"/>
      <c r="AA16" s="187"/>
      <c r="AB16" s="189"/>
      <c r="AC16" s="189"/>
      <c r="AD16" s="189"/>
      <c r="AE16" s="189"/>
      <c r="AF16" s="189"/>
      <c r="AG16" s="190"/>
    </row>
    <row r="17" spans="1:33" ht="21.75" customHeight="1" thickBot="1">
      <c r="A17" s="160"/>
      <c r="B17" s="168">
        <f>IF(A16&gt;0,VLOOKUP(A16,'Passnummern 2023'!$A$2:$C$1101,3,FALSE),"")</f>
      </c>
      <c r="C17" s="169"/>
      <c r="D17" s="170"/>
      <c r="E17" s="186"/>
      <c r="F17" s="194"/>
      <c r="G17" s="194"/>
      <c r="H17" s="188"/>
      <c r="I17" s="188"/>
      <c r="J17" s="188"/>
      <c r="K17" s="191"/>
      <c r="L17" s="191"/>
      <c r="M17" s="191"/>
      <c r="N17" s="191"/>
      <c r="O17" s="191"/>
      <c r="P17" s="192"/>
      <c r="R17" s="160"/>
      <c r="S17" s="168">
        <f>IF(R16&gt;0,VLOOKUP(R16,'Passnummern 2023'!$A$2:$C$1101,3,FALSE),"")</f>
      </c>
      <c r="T17" s="169"/>
      <c r="U17" s="170"/>
      <c r="V17" s="186"/>
      <c r="W17" s="194"/>
      <c r="X17" s="194"/>
      <c r="Y17" s="188"/>
      <c r="Z17" s="188"/>
      <c r="AA17" s="188"/>
      <c r="AB17" s="191"/>
      <c r="AC17" s="191"/>
      <c r="AD17" s="191"/>
      <c r="AE17" s="191"/>
      <c r="AF17" s="191"/>
      <c r="AG17" s="192"/>
    </row>
    <row r="18" ht="6.75" customHeight="1" thickBot="1">
      <c r="P18" s="1"/>
    </row>
    <row r="19" spans="1:33" s="13" customFormat="1" ht="24.75" customHeight="1">
      <c r="A19" s="200" t="s">
        <v>20</v>
      </c>
      <c r="B19" s="201"/>
      <c r="C19" s="202"/>
      <c r="D19" s="11">
        <f>SUM(H9:O9,H11:O11,H13:O13,H15:O15)</f>
        <v>0</v>
      </c>
      <c r="E19" s="208">
        <f>N19/4</f>
        <v>0</v>
      </c>
      <c r="F19" s="209"/>
      <c r="G19" s="210">
        <f>SUM(E8,E10,E12,E14)</f>
        <v>0</v>
      </c>
      <c r="H19" s="211"/>
      <c r="I19" s="214" t="s">
        <v>21</v>
      </c>
      <c r="J19" s="215"/>
      <c r="K19" s="215"/>
      <c r="L19" s="215"/>
      <c r="M19" s="215"/>
      <c r="N19" s="195">
        <f>SUM(P8,P10,P12,P14)</f>
        <v>0</v>
      </c>
      <c r="O19" s="196"/>
      <c r="P19" s="197"/>
      <c r="Q19" s="12"/>
      <c r="R19" s="200" t="s">
        <v>20</v>
      </c>
      <c r="S19" s="201"/>
      <c r="T19" s="202"/>
      <c r="U19" s="11">
        <f>SUM(Y9:AF9,Y11:AF11,Y13:AF13,Y15:AF15)</f>
        <v>0</v>
      </c>
      <c r="V19" s="208">
        <f>AE19/4</f>
        <v>0</v>
      </c>
      <c r="W19" s="209"/>
      <c r="X19" s="210">
        <f>SUM(V8,V10,V12,V14)</f>
        <v>0</v>
      </c>
      <c r="Y19" s="211"/>
      <c r="Z19" s="214" t="s">
        <v>21</v>
      </c>
      <c r="AA19" s="215"/>
      <c r="AB19" s="215"/>
      <c r="AC19" s="215"/>
      <c r="AD19" s="215"/>
      <c r="AE19" s="195">
        <f>SUM(AG8,AG10,AG12,AG14)</f>
        <v>0</v>
      </c>
      <c r="AF19" s="196"/>
      <c r="AG19" s="197"/>
    </row>
    <row r="20" spans="1:33" s="13" customFormat="1" ht="14.25" customHeight="1" thickBot="1">
      <c r="A20" s="203"/>
      <c r="B20" s="204"/>
      <c r="C20" s="205"/>
      <c r="D20" s="14" t="s">
        <v>22</v>
      </c>
      <c r="E20" s="212" t="s">
        <v>23</v>
      </c>
      <c r="F20" s="213"/>
      <c r="G20" s="206" t="s">
        <v>14</v>
      </c>
      <c r="H20" s="207"/>
      <c r="I20" s="216"/>
      <c r="J20" s="217"/>
      <c r="K20" s="217"/>
      <c r="L20" s="217"/>
      <c r="M20" s="217"/>
      <c r="N20" s="198"/>
      <c r="O20" s="198"/>
      <c r="P20" s="199"/>
      <c r="Q20" s="1"/>
      <c r="R20" s="203"/>
      <c r="S20" s="204"/>
      <c r="T20" s="205"/>
      <c r="U20" s="14" t="s">
        <v>22</v>
      </c>
      <c r="V20" s="212" t="s">
        <v>23</v>
      </c>
      <c r="W20" s="213"/>
      <c r="X20" s="206" t="s">
        <v>14</v>
      </c>
      <c r="Y20" s="207"/>
      <c r="Z20" s="216"/>
      <c r="AA20" s="217"/>
      <c r="AB20" s="217"/>
      <c r="AC20" s="217"/>
      <c r="AD20" s="217"/>
      <c r="AE20" s="198"/>
      <c r="AF20" s="198"/>
      <c r="AG20" s="199"/>
    </row>
    <row r="21" spans="1:33" s="13" customFormat="1" ht="6" customHeight="1">
      <c r="A21" s="1"/>
      <c r="B21" s="1"/>
      <c r="C21" s="1"/>
      <c r="D21" s="1"/>
      <c r="E21" s="15"/>
      <c r="F21" s="15"/>
      <c r="G21" s="15"/>
      <c r="H21" s="15"/>
      <c r="I21" s="15"/>
      <c r="J21" s="15"/>
      <c r="K21" s="15"/>
      <c r="L21" s="15"/>
      <c r="M21" s="1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3" customFormat="1" ht="24.75" customHeight="1">
      <c r="A22" s="128" t="str">
        <f>A6</f>
        <v>HEIMVEREIN</v>
      </c>
      <c r="B22" s="128"/>
      <c r="C22" s="128"/>
      <c r="D22" s="128"/>
      <c r="E22" s="116">
        <f>E6</f>
        <v>1</v>
      </c>
      <c r="F22" s="116"/>
      <c r="G22" s="126"/>
      <c r="H22" s="126"/>
      <c r="I22" s="126"/>
      <c r="J22" s="4"/>
      <c r="K22" s="4"/>
      <c r="L22" s="4"/>
      <c r="M22" s="4"/>
      <c r="N22" s="4"/>
      <c r="O22" s="228"/>
      <c r="P22" s="229"/>
      <c r="Q22" s="16"/>
      <c r="R22" s="228"/>
      <c r="S22" s="230"/>
      <c r="U22" s="128" t="str">
        <f>R6</f>
        <v>GASTVEREIN</v>
      </c>
      <c r="V22" s="128"/>
      <c r="W22" s="128"/>
      <c r="X22" s="128"/>
      <c r="Y22" s="128"/>
      <c r="Z22" s="128"/>
      <c r="AA22" s="128"/>
      <c r="AB22" s="128"/>
      <c r="AC22" s="128"/>
      <c r="AD22" s="116">
        <f>V6</f>
        <v>1</v>
      </c>
      <c r="AE22" s="116"/>
      <c r="AF22" s="104"/>
      <c r="AG22" s="104"/>
    </row>
    <row r="23" spans="1:33" s="13" customFormat="1" ht="18" customHeight="1" thickBot="1">
      <c r="A23" s="129"/>
      <c r="B23" s="129"/>
      <c r="C23" s="129"/>
      <c r="D23" s="129"/>
      <c r="E23" s="117"/>
      <c r="F23" s="117"/>
      <c r="G23" s="127"/>
      <c r="H23" s="127"/>
      <c r="I23" s="127"/>
      <c r="J23" s="15"/>
      <c r="K23" s="15"/>
      <c r="L23" s="15"/>
      <c r="M23" s="15"/>
      <c r="N23" s="15"/>
      <c r="P23" s="4"/>
      <c r="Q23" s="17"/>
      <c r="R23" s="4"/>
      <c r="S23" s="4"/>
      <c r="T23" s="18"/>
      <c r="U23" s="129"/>
      <c r="V23" s="129"/>
      <c r="W23" s="129"/>
      <c r="X23" s="129"/>
      <c r="Y23" s="129"/>
      <c r="Z23" s="129"/>
      <c r="AA23" s="129"/>
      <c r="AB23" s="129"/>
      <c r="AC23" s="129"/>
      <c r="AD23" s="117"/>
      <c r="AE23" s="117"/>
      <c r="AF23" s="105"/>
      <c r="AG23" s="105"/>
    </row>
    <row r="24" spans="1:33" s="13" customFormat="1" ht="17.25" customHeight="1">
      <c r="A24" s="218" t="s">
        <v>8</v>
      </c>
      <c r="B24" s="218"/>
      <c r="C24" s="218"/>
      <c r="D24" s="218"/>
      <c r="E24" s="218"/>
      <c r="F24" s="218"/>
      <c r="G24" s="218"/>
      <c r="H24" s="218"/>
      <c r="I24" s="218"/>
      <c r="J24" s="15"/>
      <c r="K24" s="15"/>
      <c r="L24" s="15"/>
      <c r="M24" s="15"/>
      <c r="N24" s="15"/>
      <c r="O24" s="219">
        <f>N19-AE19</f>
        <v>0</v>
      </c>
      <c r="P24" s="220"/>
      <c r="Q24" s="3"/>
      <c r="R24" s="223">
        <f>AE19-N19</f>
        <v>0</v>
      </c>
      <c r="S24" s="220"/>
      <c r="T24" s="18"/>
      <c r="U24" s="218" t="s">
        <v>11</v>
      </c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</row>
    <row r="25" spans="1:33" ht="18.75" customHeight="1" thickBot="1">
      <c r="A25" s="224"/>
      <c r="B25" s="225"/>
      <c r="C25" s="225"/>
      <c r="D25" s="225"/>
      <c r="E25" s="225"/>
      <c r="F25" s="225"/>
      <c r="G25" s="225"/>
      <c r="H25" s="225"/>
      <c r="I25" s="225"/>
      <c r="J25" s="15"/>
      <c r="K25" s="15"/>
      <c r="L25" s="15"/>
      <c r="M25" s="15"/>
      <c r="N25" s="15"/>
      <c r="O25" s="221"/>
      <c r="P25" s="222"/>
      <c r="Q25" s="19"/>
      <c r="R25" s="221"/>
      <c r="S25" s="222"/>
      <c r="T25" s="15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</row>
    <row r="26" spans="1:38" s="24" customFormat="1" ht="18" customHeight="1">
      <c r="A26" s="226"/>
      <c r="B26" s="226"/>
      <c r="C26" s="226"/>
      <c r="D26" s="226"/>
      <c r="E26" s="226"/>
      <c r="F26" s="226"/>
      <c r="G26" s="226"/>
      <c r="H26" s="226"/>
      <c r="I26" s="226"/>
      <c r="J26" s="15"/>
      <c r="L26" s="20"/>
      <c r="M26" s="20"/>
      <c r="N26" s="20"/>
      <c r="O26" s="20"/>
      <c r="P26" s="20"/>
      <c r="Q26" s="3" t="s">
        <v>24</v>
      </c>
      <c r="R26" s="20"/>
      <c r="S26" s="20"/>
      <c r="T26" s="2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L26" s="13"/>
    </row>
    <row r="27" spans="1:33" ht="16.5" customHeight="1">
      <c r="A27" s="233" t="s">
        <v>25</v>
      </c>
      <c r="B27" s="233"/>
      <c r="C27" s="233"/>
      <c r="D27" s="233"/>
      <c r="E27" s="233"/>
      <c r="F27" s="233"/>
      <c r="G27" s="233"/>
      <c r="H27" s="233"/>
      <c r="I27" s="233"/>
      <c r="J27" s="15"/>
      <c r="K27" s="15"/>
      <c r="L27" s="15"/>
      <c r="M27" s="15"/>
      <c r="N27" s="15"/>
      <c r="O27" s="15"/>
      <c r="P27" s="21"/>
      <c r="Q27" s="15"/>
      <c r="R27" s="15"/>
      <c r="S27" s="15"/>
      <c r="T27" s="15"/>
      <c r="U27" s="233" t="s">
        <v>25</v>
      </c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</row>
    <row r="28" spans="1:33" ht="16.5" customHeight="1">
      <c r="A28" s="241"/>
      <c r="B28" s="241"/>
      <c r="C28" s="241"/>
      <c r="D28" s="241"/>
      <c r="E28" s="241"/>
      <c r="F28" s="241"/>
      <c r="G28" s="243" t="s">
        <v>365</v>
      </c>
      <c r="H28" s="243"/>
      <c r="I28" s="243"/>
      <c r="J28" s="244" t="s">
        <v>135</v>
      </c>
      <c r="K28" s="244"/>
      <c r="L28" s="4"/>
      <c r="M28" s="4"/>
      <c r="N28" s="4"/>
      <c r="O28" s="4"/>
      <c r="P28" s="4"/>
      <c r="Q28" s="4"/>
      <c r="R28" s="234"/>
      <c r="S28" s="234"/>
      <c r="T28" s="235"/>
      <c r="U28" s="15"/>
      <c r="V28" s="20"/>
      <c r="W28" s="20"/>
      <c r="X28" s="20"/>
      <c r="Z28" s="20"/>
      <c r="AE28" s="236" t="s">
        <v>26</v>
      </c>
      <c r="AF28" s="237"/>
      <c r="AG28" s="22" t="s">
        <v>27</v>
      </c>
    </row>
    <row r="29" spans="1:33" ht="17.25" customHeight="1">
      <c r="A29" s="241"/>
      <c r="B29" s="241"/>
      <c r="C29" s="241"/>
      <c r="D29" s="241"/>
      <c r="E29" s="241"/>
      <c r="F29" s="241"/>
      <c r="G29" s="243"/>
      <c r="H29" s="243"/>
      <c r="I29" s="243"/>
      <c r="J29" s="244"/>
      <c r="K29" s="244"/>
      <c r="L29" s="4"/>
      <c r="M29" s="4"/>
      <c r="N29" s="4"/>
      <c r="O29" s="4"/>
      <c r="P29" s="4"/>
      <c r="Q29" s="4"/>
      <c r="R29" s="234"/>
      <c r="S29" s="234"/>
      <c r="T29" s="235"/>
      <c r="U29" s="15"/>
      <c r="Z29" s="238" t="s">
        <v>28</v>
      </c>
      <c r="AA29" s="239"/>
      <c r="AB29" s="239"/>
      <c r="AC29" s="239"/>
      <c r="AD29" s="240"/>
      <c r="AE29" s="231"/>
      <c r="AF29" s="232"/>
      <c r="AG29" s="59"/>
    </row>
    <row r="30" spans="1:33" ht="17.25" customHeight="1">
      <c r="A30" s="242" t="s">
        <v>123</v>
      </c>
      <c r="B30" s="242"/>
      <c r="C30" s="242"/>
      <c r="D30" s="242"/>
      <c r="E30" s="242"/>
      <c r="F30" s="242"/>
      <c r="G30" s="242" t="s">
        <v>30</v>
      </c>
      <c r="H30" s="242"/>
      <c r="I30" s="242"/>
      <c r="J30" s="242" t="s">
        <v>29</v>
      </c>
      <c r="K30" s="242"/>
      <c r="L30" s="4"/>
      <c r="M30" s="4"/>
      <c r="N30" s="4"/>
      <c r="O30" s="4"/>
      <c r="P30" s="4"/>
      <c r="Q30" s="4"/>
      <c r="R30" s="235"/>
      <c r="S30" s="235"/>
      <c r="T30" s="25"/>
      <c r="U30" s="15"/>
      <c r="Z30" s="238" t="s">
        <v>31</v>
      </c>
      <c r="AA30" s="239"/>
      <c r="AB30" s="239"/>
      <c r="AC30" s="239"/>
      <c r="AD30" s="240"/>
      <c r="AE30" s="231"/>
      <c r="AF30" s="232"/>
      <c r="AG30" s="59"/>
    </row>
    <row r="31" spans="1:33" ht="13.5" customHeight="1">
      <c r="A31" s="13"/>
      <c r="AG31" s="23"/>
    </row>
    <row r="34" ht="15.75">
      <c r="AL34" s="106"/>
    </row>
    <row r="35" ht="15.75">
      <c r="AL35" s="106"/>
    </row>
    <row r="36" ht="15.75">
      <c r="AL36" s="106"/>
    </row>
    <row r="37" ht="15.75">
      <c r="AL37" s="106"/>
    </row>
    <row r="38" ht="15.75">
      <c r="AL38" s="106"/>
    </row>
    <row r="39" ht="15.75">
      <c r="AL39" s="106"/>
    </row>
    <row r="40" ht="15.75">
      <c r="AL40" s="106"/>
    </row>
    <row r="41" ht="15.75">
      <c r="AL41" s="106"/>
    </row>
    <row r="42" ht="15.75">
      <c r="AL42" s="106"/>
    </row>
    <row r="43" ht="15.75">
      <c r="AL43" s="106"/>
    </row>
    <row r="44" ht="15.75">
      <c r="AL44" s="106"/>
    </row>
    <row r="45" ht="15.75">
      <c r="AL45" s="106"/>
    </row>
  </sheetData>
  <sheetProtection password="C7A2" sheet="1" objects="1" scenarios="1" selectLockedCells="1"/>
  <mergeCells count="182">
    <mergeCell ref="P10:P11"/>
    <mergeCell ref="Y15:AB15"/>
    <mergeCell ref="AC15:AF15"/>
    <mergeCell ref="Y7:AB7"/>
    <mergeCell ref="AC7:AF7"/>
    <mergeCell ref="AC11:AF11"/>
    <mergeCell ref="Y12:AB12"/>
    <mergeCell ref="AC12:AF12"/>
    <mergeCell ref="Y13:AB13"/>
    <mergeCell ref="AC13:AF13"/>
    <mergeCell ref="AC14:AF14"/>
    <mergeCell ref="Y8:AB8"/>
    <mergeCell ref="AC8:AF8"/>
    <mergeCell ref="Y9:AB9"/>
    <mergeCell ref="AC9:AF9"/>
    <mergeCell ref="Y10:AB10"/>
    <mergeCell ref="AC10:AF10"/>
    <mergeCell ref="Y14:AB14"/>
    <mergeCell ref="L7:O7"/>
    <mergeCell ref="H8:K8"/>
    <mergeCell ref="H9:K9"/>
    <mergeCell ref="L8:O8"/>
    <mergeCell ref="L9:O9"/>
    <mergeCell ref="H10:K10"/>
    <mergeCell ref="L10:O10"/>
    <mergeCell ref="R30:S30"/>
    <mergeCell ref="Z30:AD30"/>
    <mergeCell ref="G28:I29"/>
    <mergeCell ref="G30:I30"/>
    <mergeCell ref="J28:K29"/>
    <mergeCell ref="J30:K30"/>
    <mergeCell ref="AE30:AF30"/>
    <mergeCell ref="A27:I27"/>
    <mergeCell ref="U27:AG27"/>
    <mergeCell ref="R28:S29"/>
    <mergeCell ref="T28:T29"/>
    <mergeCell ref="AE28:AF28"/>
    <mergeCell ref="Z29:AD29"/>
    <mergeCell ref="AE29:AF29"/>
    <mergeCell ref="A28:F29"/>
    <mergeCell ref="A30:F30"/>
    <mergeCell ref="AE19:AG20"/>
    <mergeCell ref="A24:I24"/>
    <mergeCell ref="O24:P25"/>
    <mergeCell ref="R24:S25"/>
    <mergeCell ref="U24:AG24"/>
    <mergeCell ref="A25:I26"/>
    <mergeCell ref="U25:AG26"/>
    <mergeCell ref="O22:P22"/>
    <mergeCell ref="R22:S22"/>
    <mergeCell ref="Z19:AD20"/>
    <mergeCell ref="A16:A17"/>
    <mergeCell ref="E20:F20"/>
    <mergeCell ref="G20:H20"/>
    <mergeCell ref="V20:W20"/>
    <mergeCell ref="E16:E17"/>
    <mergeCell ref="B16:D16"/>
    <mergeCell ref="A19:C20"/>
    <mergeCell ref="E19:F19"/>
    <mergeCell ref="G19:H19"/>
    <mergeCell ref="I19:M20"/>
    <mergeCell ref="B17:D17"/>
    <mergeCell ref="W16:X17"/>
    <mergeCell ref="S16:U16"/>
    <mergeCell ref="F16:G17"/>
    <mergeCell ref="N19:P20"/>
    <mergeCell ref="R19:T20"/>
    <mergeCell ref="R16:R17"/>
    <mergeCell ref="X20:Y20"/>
    <mergeCell ref="V19:W19"/>
    <mergeCell ref="X19:Y19"/>
    <mergeCell ref="Y16:AA17"/>
    <mergeCell ref="H16:J17"/>
    <mergeCell ref="AG14:AG15"/>
    <mergeCell ref="P14:P15"/>
    <mergeCell ref="R14:R15"/>
    <mergeCell ref="S14:U14"/>
    <mergeCell ref="V14:V15"/>
    <mergeCell ref="K16:P17"/>
    <mergeCell ref="AB16:AG17"/>
    <mergeCell ref="S17:U17"/>
    <mergeCell ref="V16:V17"/>
    <mergeCell ref="W13:X13"/>
    <mergeCell ref="V12:V13"/>
    <mergeCell ref="W12:X12"/>
    <mergeCell ref="S13:U13"/>
    <mergeCell ref="H15:K15"/>
    <mergeCell ref="L15:O15"/>
    <mergeCell ref="H12:K12"/>
    <mergeCell ref="L12:O12"/>
    <mergeCell ref="H13:K13"/>
    <mergeCell ref="L13:O13"/>
    <mergeCell ref="L14:O14"/>
    <mergeCell ref="A14:A15"/>
    <mergeCell ref="B14:D14"/>
    <mergeCell ref="E14:E15"/>
    <mergeCell ref="F14:G14"/>
    <mergeCell ref="W15:X15"/>
    <mergeCell ref="S15:U15"/>
    <mergeCell ref="W14:X14"/>
    <mergeCell ref="B15:D15"/>
    <mergeCell ref="F15:G15"/>
    <mergeCell ref="H14:K14"/>
    <mergeCell ref="AG12:AG13"/>
    <mergeCell ref="B13:D13"/>
    <mergeCell ref="F13:G13"/>
    <mergeCell ref="R12:R13"/>
    <mergeCell ref="S12:U12"/>
    <mergeCell ref="A12:A13"/>
    <mergeCell ref="B12:D12"/>
    <mergeCell ref="E12:E13"/>
    <mergeCell ref="F12:G12"/>
    <mergeCell ref="P12:P13"/>
    <mergeCell ref="AG10:AG11"/>
    <mergeCell ref="B11:D11"/>
    <mergeCell ref="F11:G11"/>
    <mergeCell ref="W11:X11"/>
    <mergeCell ref="R10:R11"/>
    <mergeCell ref="S10:U10"/>
    <mergeCell ref="Y11:AB11"/>
    <mergeCell ref="V10:V11"/>
    <mergeCell ref="W10:X10"/>
    <mergeCell ref="S11:U11"/>
    <mergeCell ref="H11:K11"/>
    <mergeCell ref="A10:A11"/>
    <mergeCell ref="B10:D10"/>
    <mergeCell ref="E10:E11"/>
    <mergeCell ref="F10:G10"/>
    <mergeCell ref="L11:O11"/>
    <mergeCell ref="AG8:AG9"/>
    <mergeCell ref="W9:X9"/>
    <mergeCell ref="W8:X8"/>
    <mergeCell ref="P8:P9"/>
    <mergeCell ref="R8:R9"/>
    <mergeCell ref="S8:U8"/>
    <mergeCell ref="V8:V9"/>
    <mergeCell ref="S9:U9"/>
    <mergeCell ref="A8:A9"/>
    <mergeCell ref="B8:D8"/>
    <mergeCell ref="E8:E9"/>
    <mergeCell ref="F8:G8"/>
    <mergeCell ref="B9:D9"/>
    <mergeCell ref="F9:G9"/>
    <mergeCell ref="W6:Y6"/>
    <mergeCell ref="Z6:AB6"/>
    <mergeCell ref="AC6:AE6"/>
    <mergeCell ref="AF6:AG6"/>
    <mergeCell ref="W7:X7"/>
    <mergeCell ref="S7:U7"/>
    <mergeCell ref="AC3:AD3"/>
    <mergeCell ref="L3:M3"/>
    <mergeCell ref="B7:D7"/>
    <mergeCell ref="F7:G7"/>
    <mergeCell ref="H7:K7"/>
    <mergeCell ref="L4:M4"/>
    <mergeCell ref="R4:T4"/>
    <mergeCell ref="F3:K3"/>
    <mergeCell ref="A4:B4"/>
    <mergeCell ref="C4:D4"/>
    <mergeCell ref="L6:N6"/>
    <mergeCell ref="O6:P6"/>
    <mergeCell ref="F6:H6"/>
    <mergeCell ref="I6:K6"/>
    <mergeCell ref="A3:B3"/>
    <mergeCell ref="C3:D3"/>
    <mergeCell ref="F4:K4"/>
    <mergeCell ref="A1:AG1"/>
    <mergeCell ref="A2:B2"/>
    <mergeCell ref="C2:D2"/>
    <mergeCell ref="F2:M2"/>
    <mergeCell ref="R2:T2"/>
    <mergeCell ref="U2:AC2"/>
    <mergeCell ref="AD22:AE23"/>
    <mergeCell ref="A6:D6"/>
    <mergeCell ref="R6:U6"/>
    <mergeCell ref="W3:AB3"/>
    <mergeCell ref="T3:U3"/>
    <mergeCell ref="U4:AD4"/>
    <mergeCell ref="G22:I23"/>
    <mergeCell ref="A22:D23"/>
    <mergeCell ref="E22:F23"/>
    <mergeCell ref="U22:AC23"/>
  </mergeCells>
  <printOptions horizontalCentered="1" verticalCentered="1"/>
  <pageMargins left="0.5905511811023623" right="0.5905511811023623" top="0.7874015748031497" bottom="0.7874015748031497" header="0.31496062992125984" footer="0.31496062992125984"/>
  <pageSetup blackAndWhite="1" fitToHeight="1" fitToWidth="1" horizontalDpi="300" verticalDpi="300" orientation="landscape" paperSize="9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="80" zoomScaleNormal="80" zoomScalePageLayoutView="0" workbookViewId="0" topLeftCell="A1">
      <selection activeCell="B7" sqref="B7"/>
    </sheetView>
  </sheetViews>
  <sheetFormatPr defaultColWidth="11.421875" defaultRowHeight="15"/>
  <cols>
    <col min="1" max="1" width="3.7109375" style="27" customWidth="1"/>
    <col min="2" max="2" width="6.00390625" style="27" customWidth="1"/>
    <col min="3" max="4" width="19.28125" style="27" customWidth="1"/>
    <col min="5" max="5" width="4.57421875" style="27" customWidth="1"/>
    <col min="6" max="6" width="0.42578125" style="58" customWidth="1"/>
    <col min="7" max="7" width="3.7109375" style="27" customWidth="1"/>
    <col min="8" max="8" width="6.140625" style="27" customWidth="1"/>
    <col min="9" max="10" width="19.28125" style="27" customWidth="1"/>
    <col min="11" max="11" width="4.57421875" style="27" customWidth="1"/>
    <col min="12" max="16384" width="11.421875" style="27" customWidth="1"/>
  </cols>
  <sheetData>
    <row r="1" spans="1:11" ht="52.5" customHeight="1">
      <c r="A1" s="319" t="s">
        <v>122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13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29" customFormat="1" ht="24" customHeight="1">
      <c r="A3" s="315" t="s">
        <v>121</v>
      </c>
      <c r="B3" s="315"/>
      <c r="C3" s="320"/>
      <c r="D3" s="320"/>
      <c r="E3" s="320"/>
      <c r="F3" s="28"/>
      <c r="G3" s="315" t="s">
        <v>120</v>
      </c>
      <c r="H3" s="315"/>
      <c r="I3" s="321"/>
      <c r="J3" s="321"/>
      <c r="K3" s="321"/>
    </row>
    <row r="4" spans="1:11" s="29" customFormat="1" ht="24" customHeight="1">
      <c r="A4" s="315" t="s">
        <v>119</v>
      </c>
      <c r="B4" s="315"/>
      <c r="C4" s="322"/>
      <c r="D4" s="322"/>
      <c r="E4" s="322"/>
      <c r="F4" s="30"/>
      <c r="G4" s="315" t="s">
        <v>118</v>
      </c>
      <c r="H4" s="315"/>
      <c r="I4" s="323"/>
      <c r="J4" s="323"/>
      <c r="K4" s="323"/>
    </row>
    <row r="5" spans="1:11" s="29" customFormat="1" ht="24" customHeight="1">
      <c r="A5" s="313" t="s">
        <v>117</v>
      </c>
      <c r="B5" s="313"/>
      <c r="C5" s="314"/>
      <c r="D5" s="314"/>
      <c r="E5" s="314"/>
      <c r="F5" s="30"/>
      <c r="G5" s="315" t="s">
        <v>116</v>
      </c>
      <c r="H5" s="315"/>
      <c r="I5" s="316" t="s">
        <v>308</v>
      </c>
      <c r="J5" s="316"/>
      <c r="K5" s="316"/>
    </row>
    <row r="6" spans="1:11" s="29" customFormat="1" ht="33" customHeight="1" thickBot="1">
      <c r="A6" s="31"/>
      <c r="B6" s="31"/>
      <c r="C6" s="32"/>
      <c r="D6" s="32"/>
      <c r="E6" s="32"/>
      <c r="F6" s="30"/>
      <c r="G6" s="31"/>
      <c r="H6" s="31"/>
      <c r="I6" s="31"/>
      <c r="J6" s="33"/>
      <c r="K6" s="33"/>
    </row>
    <row r="7" spans="1:12" s="37" customFormat="1" ht="39.75" customHeight="1">
      <c r="A7" s="75" t="s">
        <v>135</v>
      </c>
      <c r="B7" s="34"/>
      <c r="C7" s="317"/>
      <c r="D7" s="317"/>
      <c r="E7" s="318"/>
      <c r="F7" s="35"/>
      <c r="G7" s="75" t="s">
        <v>135</v>
      </c>
      <c r="H7" s="34"/>
      <c r="I7" s="317"/>
      <c r="J7" s="317"/>
      <c r="K7" s="318"/>
      <c r="L7" s="36"/>
    </row>
    <row r="8" spans="1:12" s="42" customFormat="1" ht="21" customHeight="1" thickBot="1">
      <c r="A8" s="38" t="s">
        <v>115</v>
      </c>
      <c r="B8" s="39" t="s">
        <v>114</v>
      </c>
      <c r="C8" s="308" t="s">
        <v>8</v>
      </c>
      <c r="D8" s="308"/>
      <c r="E8" s="309"/>
      <c r="F8" s="40"/>
      <c r="G8" s="38" t="s">
        <v>115</v>
      </c>
      <c r="H8" s="39" t="s">
        <v>114</v>
      </c>
      <c r="I8" s="308" t="s">
        <v>11</v>
      </c>
      <c r="J8" s="308"/>
      <c r="K8" s="309"/>
      <c r="L8" s="41"/>
    </row>
    <row r="9" spans="1:11" ht="3" customHeight="1" thickBot="1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</row>
    <row r="10" spans="1:11" s="45" customFormat="1" ht="39.75" customHeight="1">
      <c r="A10" s="310" t="s">
        <v>136</v>
      </c>
      <c r="B10" s="311"/>
      <c r="C10" s="312" t="s">
        <v>113</v>
      </c>
      <c r="D10" s="312"/>
      <c r="E10" s="43" t="s">
        <v>112</v>
      </c>
      <c r="F10" s="44"/>
      <c r="G10" s="310" t="s">
        <v>136</v>
      </c>
      <c r="H10" s="311"/>
      <c r="I10" s="312" t="s">
        <v>113</v>
      </c>
      <c r="J10" s="312"/>
      <c r="K10" s="43" t="s">
        <v>112</v>
      </c>
    </row>
    <row r="11" spans="1:11" s="29" customFormat="1" ht="21" customHeight="1">
      <c r="A11" s="253"/>
      <c r="B11" s="254"/>
      <c r="C11" s="249">
        <f>IF(A11&gt;0,VLOOKUP(A11,'Passnummern 2023'!$A$3:$C$1069,2,FALSE),"")</f>
      </c>
      <c r="D11" s="250"/>
      <c r="E11" s="246">
        <v>1</v>
      </c>
      <c r="F11" s="60"/>
      <c r="G11" s="253"/>
      <c r="H11" s="254"/>
      <c r="I11" s="249">
        <f>IF(G11&gt;0,VLOOKUP(G11,'Passnummern 2023'!$A$3:$C$1069,2,FALSE),"")</f>
      </c>
      <c r="J11" s="250"/>
      <c r="K11" s="246">
        <v>2</v>
      </c>
    </row>
    <row r="12" spans="1:11" s="29" customFormat="1" ht="21" customHeight="1">
      <c r="A12" s="255"/>
      <c r="B12" s="256"/>
      <c r="C12" s="251">
        <f>IF(A11&gt;0,VLOOKUP(A11,'Passnummern 2023'!$A$3:$C$1069,3,FALSE),"")</f>
      </c>
      <c r="D12" s="252"/>
      <c r="E12" s="247"/>
      <c r="F12" s="60"/>
      <c r="G12" s="255"/>
      <c r="H12" s="256"/>
      <c r="I12" s="251">
        <f>IF(G11&gt;0,VLOOKUP(G11,'Passnummern 2023'!$A$3:$C$1069,3,FALSE),"")</f>
      </c>
      <c r="J12" s="252"/>
      <c r="K12" s="247"/>
    </row>
    <row r="13" spans="1:11" s="29" customFormat="1" ht="21" customHeight="1">
      <c r="A13" s="253"/>
      <c r="B13" s="254"/>
      <c r="C13" s="249">
        <f>IF(A13&gt;0,VLOOKUP(A13,'Passnummern 2023'!$A$3:$C$1069,2,FALSE),"")</f>
      </c>
      <c r="D13" s="250"/>
      <c r="E13" s="246">
        <v>3</v>
      </c>
      <c r="F13" s="60"/>
      <c r="G13" s="253"/>
      <c r="H13" s="254"/>
      <c r="I13" s="249">
        <f>IF(G13&gt;0,VLOOKUP(G13,'Passnummern 2023'!$A$3:$C$1069,2,FALSE),"")</f>
      </c>
      <c r="J13" s="250"/>
      <c r="K13" s="246">
        <v>4</v>
      </c>
    </row>
    <row r="14" spans="1:11" s="29" customFormat="1" ht="21" customHeight="1">
      <c r="A14" s="255"/>
      <c r="B14" s="256"/>
      <c r="C14" s="251">
        <f>IF(A13&gt;0,VLOOKUP(A13,'Passnummern 2023'!$A$3:$C$1069,3,FALSE),"")</f>
      </c>
      <c r="D14" s="252"/>
      <c r="E14" s="247"/>
      <c r="F14" s="60"/>
      <c r="G14" s="255"/>
      <c r="H14" s="256"/>
      <c r="I14" s="251">
        <f>IF(G13&gt;0,VLOOKUP(G13,'Passnummern 2023'!$A$3:$C$1069,3,FALSE),"")</f>
      </c>
      <c r="J14" s="252"/>
      <c r="K14" s="247"/>
    </row>
    <row r="15" spans="1:11" s="29" customFormat="1" ht="21" customHeight="1">
      <c r="A15" s="253"/>
      <c r="B15" s="254"/>
      <c r="C15" s="249">
        <f>IF(A15&gt;0,VLOOKUP(A15,'Passnummern 2023'!$A$3:$C$1069,2,FALSE),"")</f>
      </c>
      <c r="D15" s="250"/>
      <c r="E15" s="246">
        <v>1</v>
      </c>
      <c r="F15" s="60"/>
      <c r="G15" s="253"/>
      <c r="H15" s="254"/>
      <c r="I15" s="249">
        <f>IF(G15&gt;0,VLOOKUP(G15,'Passnummern 2023'!$A$3:$C$1069,2,FALSE),"")</f>
      </c>
      <c r="J15" s="250"/>
      <c r="K15" s="246">
        <v>2</v>
      </c>
    </row>
    <row r="16" spans="1:11" s="29" customFormat="1" ht="21" customHeight="1">
      <c r="A16" s="255"/>
      <c r="B16" s="256"/>
      <c r="C16" s="251">
        <f>IF(A15&gt;0,VLOOKUP(A15,'Passnummern 2023'!$A$3:$C$1069,3,FALSE),"")</f>
      </c>
      <c r="D16" s="252"/>
      <c r="E16" s="247"/>
      <c r="F16" s="60"/>
      <c r="G16" s="255"/>
      <c r="H16" s="256"/>
      <c r="I16" s="251">
        <f>IF(G15&gt;0,VLOOKUP(G15,'Passnummern 2023'!$A$3:$C$1069,3,FALSE),"")</f>
      </c>
      <c r="J16" s="252"/>
      <c r="K16" s="247"/>
    </row>
    <row r="17" spans="1:11" s="29" customFormat="1" ht="21" customHeight="1">
      <c r="A17" s="253"/>
      <c r="B17" s="254"/>
      <c r="C17" s="249">
        <f>IF(A17&gt;0,VLOOKUP(A17,'Passnummern 2023'!$A$3:$C$1069,2,FALSE),"")</f>
      </c>
      <c r="D17" s="250"/>
      <c r="E17" s="246">
        <v>3</v>
      </c>
      <c r="F17" s="60"/>
      <c r="G17" s="253"/>
      <c r="H17" s="254"/>
      <c r="I17" s="249">
        <f>IF(G17&gt;0,VLOOKUP(G17,'Passnummern 2023'!$A$3:$C$1069,2,FALSE),"")</f>
      </c>
      <c r="J17" s="250"/>
      <c r="K17" s="246">
        <v>4</v>
      </c>
    </row>
    <row r="18" spans="1:11" s="29" customFormat="1" ht="21" customHeight="1" thickBot="1">
      <c r="A18" s="257"/>
      <c r="B18" s="258"/>
      <c r="C18" s="251">
        <f>IF(A17&gt;0,VLOOKUP(A17,'Passnummern 2023'!$A$3:$C$1069,3,FALSE),"")</f>
      </c>
      <c r="D18" s="252"/>
      <c r="E18" s="248"/>
      <c r="F18" s="60"/>
      <c r="G18" s="257"/>
      <c r="H18" s="258"/>
      <c r="I18" s="251">
        <f>IF(G17&gt;0,VLOOKUP(G17,'Passnummern 2023'!$A$3:$C$1069,3,FALSE),"")</f>
      </c>
      <c r="J18" s="252"/>
      <c r="K18" s="248"/>
    </row>
    <row r="19" spans="1:11" s="29" customFormat="1" ht="18.75" thickBot="1">
      <c r="A19" s="301" t="s">
        <v>111</v>
      </c>
      <c r="B19" s="302"/>
      <c r="C19" s="302"/>
      <c r="D19" s="302"/>
      <c r="E19" s="303"/>
      <c r="F19" s="46"/>
      <c r="G19" s="301" t="s">
        <v>111</v>
      </c>
      <c r="H19" s="302"/>
      <c r="I19" s="302"/>
      <c r="J19" s="302"/>
      <c r="K19" s="303"/>
    </row>
    <row r="20" spans="1:11" ht="21" customHeight="1">
      <c r="A20" s="306"/>
      <c r="B20" s="307"/>
      <c r="C20" s="304">
        <f>IF(A20&gt;0,VLOOKUP(A20,'Passnummern 2023'!$A$3:$C$1069,2,FALSE),"")</f>
      </c>
      <c r="D20" s="304"/>
      <c r="E20" s="305"/>
      <c r="F20" s="47"/>
      <c r="G20" s="306"/>
      <c r="H20" s="307"/>
      <c r="I20" s="304">
        <f>IF(G20&gt;0,VLOOKUP(G20,'Passnummern 2023'!$A$3:$C$1069,2,FALSE),"")</f>
      </c>
      <c r="J20" s="304"/>
      <c r="K20" s="305"/>
    </row>
    <row r="21" spans="1:11" ht="21" customHeight="1">
      <c r="A21" s="293"/>
      <c r="B21" s="294"/>
      <c r="C21" s="291">
        <f>IF(A20&gt;0,VLOOKUP(A20,'Passnummern 2023'!$A$3:$C$1069,3,FALSE),"")</f>
      </c>
      <c r="D21" s="291"/>
      <c r="E21" s="292"/>
      <c r="F21" s="47"/>
      <c r="G21" s="293"/>
      <c r="H21" s="294"/>
      <c r="I21" s="291">
        <f>IF(G20&gt;0,VLOOKUP(G20,'Passnummern 2023'!$A$3:$C$1069,3,FALSE),"")</f>
      </c>
      <c r="J21" s="291"/>
      <c r="K21" s="292"/>
    </row>
    <row r="22" spans="1:11" ht="21" customHeight="1">
      <c r="A22" s="293"/>
      <c r="B22" s="294"/>
      <c r="C22" s="299">
        <f>IF(A22&gt;0,VLOOKUP(A22,'Passnummern 2023'!$A$3:$C$1069,2,FALSE),"")</f>
      </c>
      <c r="D22" s="299"/>
      <c r="E22" s="300"/>
      <c r="F22" s="47"/>
      <c r="G22" s="293"/>
      <c r="H22" s="294"/>
      <c r="I22" s="299">
        <f>IF(G22&gt;0,VLOOKUP(G22,'Passnummern 2023'!$A$3:$C$1069,2,FALSE),"")</f>
      </c>
      <c r="J22" s="299"/>
      <c r="K22" s="300"/>
    </row>
    <row r="23" spans="1:11" ht="21" customHeight="1" thickBot="1">
      <c r="A23" s="295"/>
      <c r="B23" s="296"/>
      <c r="C23" s="291">
        <f>IF(A22&gt;0,VLOOKUP(A22,'Passnummern 2023'!$A$3:$C$1069,3,FALSE),"")</f>
      </c>
      <c r="D23" s="291"/>
      <c r="E23" s="292"/>
      <c r="F23" s="47"/>
      <c r="G23" s="297"/>
      <c r="H23" s="298"/>
      <c r="I23" s="291">
        <f>IF(G22&gt;0,VLOOKUP(G22,'Passnummern 2023'!$A$3:$C$1069,3,FALSE),"")</f>
      </c>
      <c r="J23" s="291"/>
      <c r="K23" s="292"/>
    </row>
    <row r="24" spans="1:11" ht="39.75" customHeight="1">
      <c r="A24" s="272"/>
      <c r="B24" s="273"/>
      <c r="C24" s="273"/>
      <c r="D24" s="273"/>
      <c r="E24" s="274"/>
      <c r="F24" s="48"/>
      <c r="G24" s="275"/>
      <c r="H24" s="276"/>
      <c r="I24" s="276"/>
      <c r="J24" s="276"/>
      <c r="K24" s="277"/>
    </row>
    <row r="25" spans="1:11" s="29" customFormat="1" ht="17.25" customHeight="1" thickBot="1">
      <c r="A25" s="278" t="s">
        <v>25</v>
      </c>
      <c r="B25" s="279"/>
      <c r="C25" s="279"/>
      <c r="D25" s="279"/>
      <c r="E25" s="280"/>
      <c r="F25" s="49"/>
      <c r="G25" s="278" t="s">
        <v>25</v>
      </c>
      <c r="H25" s="279"/>
      <c r="I25" s="279"/>
      <c r="J25" s="279"/>
      <c r="K25" s="280"/>
    </row>
    <row r="26" spans="1:11" ht="41.25" customHeight="1" thickBot="1">
      <c r="A26" s="76" t="s">
        <v>135</v>
      </c>
      <c r="B26" s="50"/>
      <c r="C26" s="281"/>
      <c r="D26" s="281"/>
      <c r="E26" s="282"/>
      <c r="F26" s="51"/>
      <c r="G26" s="285"/>
      <c r="H26" s="286"/>
      <c r="I26" s="286"/>
      <c r="J26" s="286"/>
      <c r="K26" s="287"/>
    </row>
    <row r="27" spans="1:11" s="29" customFormat="1" ht="17.25" customHeight="1" thickBot="1">
      <c r="A27" s="52" t="s">
        <v>29</v>
      </c>
      <c r="B27" s="53" t="s">
        <v>110</v>
      </c>
      <c r="C27" s="283" t="s">
        <v>109</v>
      </c>
      <c r="D27" s="283"/>
      <c r="E27" s="284"/>
      <c r="F27" s="54"/>
      <c r="G27" s="288" t="s">
        <v>108</v>
      </c>
      <c r="H27" s="289"/>
      <c r="I27" s="289"/>
      <c r="J27" s="289"/>
      <c r="K27" s="290"/>
    </row>
    <row r="28" spans="1:11" ht="2.25" customHeight="1" thickBot="1">
      <c r="A28" s="268"/>
      <c r="B28" s="268"/>
      <c r="C28" s="268"/>
      <c r="D28" s="268"/>
      <c r="E28" s="268"/>
      <c r="F28" s="268"/>
      <c r="G28" s="268"/>
      <c r="H28" s="268"/>
      <c r="I28" s="268"/>
      <c r="J28" s="268"/>
      <c r="K28" s="268"/>
    </row>
    <row r="29" spans="1:11" s="56" customFormat="1" ht="15">
      <c r="A29" s="269" t="s">
        <v>107</v>
      </c>
      <c r="B29" s="270"/>
      <c r="C29" s="270"/>
      <c r="D29" s="270"/>
      <c r="E29" s="271"/>
      <c r="F29" s="55"/>
      <c r="G29" s="269" t="s">
        <v>107</v>
      </c>
      <c r="H29" s="270"/>
      <c r="I29" s="270"/>
      <c r="J29" s="270"/>
      <c r="K29" s="271"/>
    </row>
    <row r="30" spans="1:11" ht="15" customHeight="1">
      <c r="A30" s="262"/>
      <c r="B30" s="263"/>
      <c r="C30" s="263"/>
      <c r="D30" s="263"/>
      <c r="E30" s="264"/>
      <c r="F30" s="57"/>
      <c r="G30" s="262"/>
      <c r="H30" s="263"/>
      <c r="I30" s="263"/>
      <c r="J30" s="263"/>
      <c r="K30" s="264"/>
    </row>
    <row r="31" spans="1:11" ht="15" customHeight="1">
      <c r="A31" s="262"/>
      <c r="B31" s="263"/>
      <c r="C31" s="263"/>
      <c r="D31" s="263"/>
      <c r="E31" s="264"/>
      <c r="F31" s="57"/>
      <c r="G31" s="262"/>
      <c r="H31" s="263"/>
      <c r="I31" s="263"/>
      <c r="J31" s="263"/>
      <c r="K31" s="264"/>
    </row>
    <row r="32" spans="1:11" ht="15" customHeight="1">
      <c r="A32" s="262"/>
      <c r="B32" s="263"/>
      <c r="C32" s="263"/>
      <c r="D32" s="263"/>
      <c r="E32" s="264"/>
      <c r="F32" s="57"/>
      <c r="G32" s="262"/>
      <c r="H32" s="263"/>
      <c r="I32" s="263"/>
      <c r="J32" s="263"/>
      <c r="K32" s="264"/>
    </row>
    <row r="33" spans="1:11" ht="15" customHeight="1">
      <c r="A33" s="265"/>
      <c r="B33" s="266"/>
      <c r="C33" s="266"/>
      <c r="D33" s="266"/>
      <c r="E33" s="267"/>
      <c r="F33" s="57"/>
      <c r="G33" s="265"/>
      <c r="H33" s="266"/>
      <c r="I33" s="266"/>
      <c r="J33" s="266"/>
      <c r="K33" s="267"/>
    </row>
    <row r="34" spans="1:11" ht="15" customHeight="1">
      <c r="A34" s="265"/>
      <c r="B34" s="266"/>
      <c r="C34" s="266"/>
      <c r="D34" s="266"/>
      <c r="E34" s="267"/>
      <c r="F34" s="57"/>
      <c r="G34" s="265"/>
      <c r="H34" s="266"/>
      <c r="I34" s="266"/>
      <c r="J34" s="266"/>
      <c r="K34" s="267"/>
    </row>
    <row r="35" spans="1:11" ht="15" customHeight="1">
      <c r="A35" s="262"/>
      <c r="B35" s="263"/>
      <c r="C35" s="263"/>
      <c r="D35" s="263"/>
      <c r="E35" s="264"/>
      <c r="F35" s="57"/>
      <c r="G35" s="262"/>
      <c r="H35" s="263"/>
      <c r="I35" s="263"/>
      <c r="J35" s="263"/>
      <c r="K35" s="264"/>
    </row>
    <row r="36" spans="1:11" ht="14.25" customHeight="1" thickBot="1">
      <c r="A36" s="259"/>
      <c r="B36" s="260"/>
      <c r="C36" s="260"/>
      <c r="D36" s="260"/>
      <c r="E36" s="261"/>
      <c r="G36" s="259"/>
      <c r="H36" s="260"/>
      <c r="I36" s="260"/>
      <c r="J36" s="260"/>
      <c r="K36" s="261"/>
    </row>
  </sheetData>
  <sheetProtection password="C7A2" sheet="1" objects="1" scenarios="1" selectLockedCells="1"/>
  <mergeCells count="93">
    <mergeCell ref="A1:K1"/>
    <mergeCell ref="A3:B3"/>
    <mergeCell ref="C3:E3"/>
    <mergeCell ref="G3:H3"/>
    <mergeCell ref="I3:K3"/>
    <mergeCell ref="A4:B4"/>
    <mergeCell ref="C4:E4"/>
    <mergeCell ref="G4:H4"/>
    <mergeCell ref="I4:K4"/>
    <mergeCell ref="A5:B5"/>
    <mergeCell ref="C5:E5"/>
    <mergeCell ref="G5:H5"/>
    <mergeCell ref="I5:K5"/>
    <mergeCell ref="C7:E7"/>
    <mergeCell ref="I7:K7"/>
    <mergeCell ref="C8:E8"/>
    <mergeCell ref="I8:K8"/>
    <mergeCell ref="A11:B12"/>
    <mergeCell ref="E11:E12"/>
    <mergeCell ref="A9:K9"/>
    <mergeCell ref="A10:B10"/>
    <mergeCell ref="C10:D10"/>
    <mergeCell ref="G10:H10"/>
    <mergeCell ref="I10:J10"/>
    <mergeCell ref="K11:K12"/>
    <mergeCell ref="E15:E16"/>
    <mergeCell ref="C11:D11"/>
    <mergeCell ref="I11:J11"/>
    <mergeCell ref="C16:D16"/>
    <mergeCell ref="I12:J12"/>
    <mergeCell ref="I13:J13"/>
    <mergeCell ref="I14:J14"/>
    <mergeCell ref="I16:J16"/>
    <mergeCell ref="I15:J15"/>
    <mergeCell ref="A19:E19"/>
    <mergeCell ref="G19:K19"/>
    <mergeCell ref="C20:E20"/>
    <mergeCell ref="I20:K20"/>
    <mergeCell ref="A20:B21"/>
    <mergeCell ref="C21:E21"/>
    <mergeCell ref="G20:H21"/>
    <mergeCell ref="I21:K21"/>
    <mergeCell ref="C23:E23"/>
    <mergeCell ref="I23:K23"/>
    <mergeCell ref="A22:B23"/>
    <mergeCell ref="G22:H23"/>
    <mergeCell ref="I22:K22"/>
    <mergeCell ref="C22:E22"/>
    <mergeCell ref="A24:E24"/>
    <mergeCell ref="G24:K24"/>
    <mergeCell ref="A25:E25"/>
    <mergeCell ref="G25:K25"/>
    <mergeCell ref="C26:E26"/>
    <mergeCell ref="C27:E27"/>
    <mergeCell ref="G26:K26"/>
    <mergeCell ref="G27:K27"/>
    <mergeCell ref="G31:K31"/>
    <mergeCell ref="A35:E35"/>
    <mergeCell ref="G35:K35"/>
    <mergeCell ref="A28:K28"/>
    <mergeCell ref="A29:E29"/>
    <mergeCell ref="G29:K29"/>
    <mergeCell ref="A30:E30"/>
    <mergeCell ref="G30:K30"/>
    <mergeCell ref="A31:E31"/>
    <mergeCell ref="A36:E36"/>
    <mergeCell ref="G36:K36"/>
    <mergeCell ref="A32:E32"/>
    <mergeCell ref="G32:K32"/>
    <mergeCell ref="A33:E33"/>
    <mergeCell ref="G33:K33"/>
    <mergeCell ref="A34:E34"/>
    <mergeCell ref="G34:K34"/>
    <mergeCell ref="A13:B14"/>
    <mergeCell ref="A15:B16"/>
    <mergeCell ref="A17:B18"/>
    <mergeCell ref="G11:H12"/>
    <mergeCell ref="G13:H14"/>
    <mergeCell ref="G15:H16"/>
    <mergeCell ref="G17:H18"/>
    <mergeCell ref="C12:D12"/>
    <mergeCell ref="C13:D13"/>
    <mergeCell ref="C14:D14"/>
    <mergeCell ref="K13:K14"/>
    <mergeCell ref="K15:K16"/>
    <mergeCell ref="K17:K18"/>
    <mergeCell ref="C17:D17"/>
    <mergeCell ref="C18:D18"/>
    <mergeCell ref="I17:J17"/>
    <mergeCell ref="I18:J18"/>
    <mergeCell ref="E13:E14"/>
    <mergeCell ref="E17:E18"/>
    <mergeCell ref="C15:D15"/>
  </mergeCells>
  <conditionalFormatting sqref="G17 A20 G20 A22 A11 A13 A15 A17 G11 G13 G15 G22">
    <cfRule type="cellIs" priority="1" dxfId="2" operator="equal" stopIfTrue="1">
      <formula>0</formula>
    </cfRule>
  </conditionalFormatting>
  <printOptions horizontalCentered="1"/>
  <pageMargins left="0.7874015748031497" right="0.3937007874015748" top="0.5905511811023623" bottom="0.7874015748031497" header="0.5118110236220472" footer="0.5118110236220472"/>
  <pageSetup blackAndWhite="1" fitToHeight="1" fitToWidth="1" horizontalDpi="300" verticalDpi="3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9.421875" defaultRowHeight="15"/>
  <cols>
    <col min="1" max="1" width="16.00390625" style="61" bestFit="1" customWidth="1"/>
    <col min="2" max="2" width="23.7109375" style="62" bestFit="1" customWidth="1"/>
    <col min="3" max="3" width="14.57421875" style="62" bestFit="1" customWidth="1"/>
    <col min="4" max="4" width="29.57421875" style="62" bestFit="1" customWidth="1"/>
    <col min="5" max="5" width="15.140625" style="61" bestFit="1" customWidth="1"/>
    <col min="6" max="6" width="18.421875" style="61" bestFit="1" customWidth="1"/>
    <col min="7" max="7" width="9.140625" style="61" bestFit="1" customWidth="1"/>
    <col min="8" max="8" width="16.7109375" style="63" hidden="1" customWidth="1"/>
    <col min="9" max="9" width="14.140625" style="61" bestFit="1" customWidth="1"/>
    <col min="10" max="10" width="14.140625" style="61" hidden="1" customWidth="1"/>
    <col min="11" max="11" width="14.140625" style="61" customWidth="1"/>
    <col min="12" max="12" width="11.421875" style="61" hidden="1" customWidth="1"/>
    <col min="13" max="13" width="11.57421875" style="61" hidden="1" customWidth="1"/>
    <col min="14" max="14" width="9.28125" style="61" hidden="1" customWidth="1"/>
    <col min="15" max="15" width="19.421875" style="61" customWidth="1"/>
    <col min="16" max="16" width="19.421875" style="62" customWidth="1"/>
    <col min="17" max="16384" width="19.421875" style="61" customWidth="1"/>
  </cols>
  <sheetData>
    <row r="1" spans="1:16" s="65" customFormat="1" ht="25.5">
      <c r="A1" s="71" t="s">
        <v>32</v>
      </c>
      <c r="B1" s="72" t="s">
        <v>33</v>
      </c>
      <c r="C1" s="72" t="s">
        <v>34</v>
      </c>
      <c r="D1" s="72" t="s">
        <v>35</v>
      </c>
      <c r="E1" s="71" t="s">
        <v>132</v>
      </c>
      <c r="F1" s="71" t="s">
        <v>36</v>
      </c>
      <c r="G1" s="71" t="s">
        <v>37</v>
      </c>
      <c r="H1" s="73" t="s">
        <v>38</v>
      </c>
      <c r="I1" s="71" t="s">
        <v>39</v>
      </c>
      <c r="J1" s="71" t="s">
        <v>124</v>
      </c>
      <c r="K1" s="74" t="s">
        <v>384</v>
      </c>
      <c r="L1" s="64"/>
      <c r="P1" s="99"/>
    </row>
    <row r="2" spans="1:17" ht="12.75">
      <c r="A2" s="96">
        <v>1083</v>
      </c>
      <c r="B2" s="115" t="s">
        <v>273</v>
      </c>
      <c r="C2" s="115" t="s">
        <v>50</v>
      </c>
      <c r="D2" s="79" t="s">
        <v>141</v>
      </c>
      <c r="E2" s="80" t="s">
        <v>135</v>
      </c>
      <c r="F2" s="78">
        <v>101</v>
      </c>
      <c r="G2" s="78" t="s">
        <v>41</v>
      </c>
      <c r="H2" s="68">
        <v>15963</v>
      </c>
      <c r="I2" s="78" t="s">
        <v>42</v>
      </c>
      <c r="J2" s="66" t="s">
        <v>126</v>
      </c>
      <c r="K2" s="66"/>
      <c r="L2" s="69">
        <v>1</v>
      </c>
      <c r="M2" s="69">
        <v>19540</v>
      </c>
      <c r="N2" s="70" t="s">
        <v>126</v>
      </c>
      <c r="P2" s="107"/>
      <c r="Q2" s="107"/>
    </row>
    <row r="3" spans="1:17" ht="12.75">
      <c r="A3" s="97">
        <v>1000</v>
      </c>
      <c r="B3" s="82" t="s">
        <v>140</v>
      </c>
      <c r="C3" s="82" t="s">
        <v>64</v>
      </c>
      <c r="D3" s="82" t="s">
        <v>141</v>
      </c>
      <c r="E3" s="83" t="s">
        <v>135</v>
      </c>
      <c r="F3" s="81">
        <v>101</v>
      </c>
      <c r="G3" s="81" t="s">
        <v>41</v>
      </c>
      <c r="H3" s="86">
        <v>15963</v>
      </c>
      <c r="I3" s="81" t="s">
        <v>42</v>
      </c>
      <c r="J3" s="66" t="s">
        <v>126</v>
      </c>
      <c r="K3" s="66"/>
      <c r="L3" s="69">
        <v>1</v>
      </c>
      <c r="M3" s="69">
        <v>19540</v>
      </c>
      <c r="N3" s="70" t="s">
        <v>126</v>
      </c>
      <c r="P3" s="107"/>
      <c r="Q3" s="107"/>
    </row>
    <row r="4" spans="1:16" ht="12.75">
      <c r="A4" s="97">
        <v>1005</v>
      </c>
      <c r="B4" s="82" t="s">
        <v>94</v>
      </c>
      <c r="C4" s="82" t="s">
        <v>47</v>
      </c>
      <c r="D4" s="82" t="s">
        <v>141</v>
      </c>
      <c r="E4" s="83" t="s">
        <v>135</v>
      </c>
      <c r="F4" s="81">
        <v>101</v>
      </c>
      <c r="G4" s="81" t="s">
        <v>41</v>
      </c>
      <c r="H4" s="68">
        <v>18206</v>
      </c>
      <c r="I4" s="81" t="s">
        <v>42</v>
      </c>
      <c r="J4" s="66" t="s">
        <v>126</v>
      </c>
      <c r="K4" s="66"/>
      <c r="L4" s="69">
        <v>23193</v>
      </c>
      <c r="M4" s="69">
        <v>33054</v>
      </c>
      <c r="N4" s="70" t="s">
        <v>125</v>
      </c>
      <c r="P4" s="100"/>
    </row>
    <row r="5" spans="1:16" ht="12.75">
      <c r="A5" s="97">
        <v>1157</v>
      </c>
      <c r="B5" s="93" t="s">
        <v>368</v>
      </c>
      <c r="C5" s="93" t="s">
        <v>105</v>
      </c>
      <c r="D5" s="93" t="s">
        <v>141</v>
      </c>
      <c r="E5" s="94" t="s">
        <v>135</v>
      </c>
      <c r="F5" s="81">
        <v>101</v>
      </c>
      <c r="G5" s="95" t="s">
        <v>41</v>
      </c>
      <c r="H5" s="68"/>
      <c r="I5" s="95" t="s">
        <v>42</v>
      </c>
      <c r="J5" s="66"/>
      <c r="K5" s="66"/>
      <c r="L5" s="69"/>
      <c r="M5" s="69"/>
      <c r="N5" s="70"/>
      <c r="P5" s="100"/>
    </row>
    <row r="6" spans="1:16" ht="12.75">
      <c r="A6" s="97">
        <v>1001</v>
      </c>
      <c r="B6" s="93" t="s">
        <v>378</v>
      </c>
      <c r="C6" s="93" t="s">
        <v>47</v>
      </c>
      <c r="D6" s="93" t="s">
        <v>141</v>
      </c>
      <c r="E6" s="94" t="s">
        <v>135</v>
      </c>
      <c r="F6" s="81">
        <v>101</v>
      </c>
      <c r="G6" s="95" t="s">
        <v>41</v>
      </c>
      <c r="H6" s="68"/>
      <c r="I6" s="95" t="s">
        <v>42</v>
      </c>
      <c r="J6" s="66"/>
      <c r="K6" s="66"/>
      <c r="L6" s="69"/>
      <c r="M6" s="69"/>
      <c r="N6" s="70"/>
      <c r="P6" s="100"/>
    </row>
    <row r="7" spans="1:16" ht="12.75">
      <c r="A7" s="97">
        <v>1002</v>
      </c>
      <c r="B7" s="82" t="s">
        <v>142</v>
      </c>
      <c r="C7" s="82" t="s">
        <v>40</v>
      </c>
      <c r="D7" s="82" t="s">
        <v>141</v>
      </c>
      <c r="E7" s="83" t="s">
        <v>135</v>
      </c>
      <c r="F7" s="81">
        <v>101</v>
      </c>
      <c r="G7" s="81" t="s">
        <v>41</v>
      </c>
      <c r="H7" s="68">
        <v>15708</v>
      </c>
      <c r="I7" s="81" t="s">
        <v>42</v>
      </c>
      <c r="J7" s="66"/>
      <c r="K7" s="66"/>
      <c r="L7" s="69"/>
      <c r="M7" s="69"/>
      <c r="N7" s="70"/>
      <c r="P7" s="100"/>
    </row>
    <row r="8" spans="1:16" ht="12.75">
      <c r="A8" s="97">
        <v>1007</v>
      </c>
      <c r="B8" s="82" t="s">
        <v>70</v>
      </c>
      <c r="C8" s="82" t="s">
        <v>143</v>
      </c>
      <c r="D8" s="82" t="s">
        <v>141</v>
      </c>
      <c r="E8" s="83" t="s">
        <v>135</v>
      </c>
      <c r="F8" s="81">
        <v>101</v>
      </c>
      <c r="G8" s="81" t="s">
        <v>41</v>
      </c>
      <c r="H8" s="68">
        <v>14647</v>
      </c>
      <c r="I8" s="81" t="s">
        <v>42</v>
      </c>
      <c r="J8" s="66" t="s">
        <v>126</v>
      </c>
      <c r="K8" s="66"/>
      <c r="L8" s="69">
        <v>34881</v>
      </c>
      <c r="M8" s="69">
        <v>36341</v>
      </c>
      <c r="N8" s="70" t="s">
        <v>129</v>
      </c>
      <c r="P8" s="100"/>
    </row>
    <row r="9" spans="1:16" ht="12.75">
      <c r="A9" s="97">
        <v>1004</v>
      </c>
      <c r="B9" s="62" t="s">
        <v>144</v>
      </c>
      <c r="C9" s="62" t="s">
        <v>105</v>
      </c>
      <c r="D9" s="82" t="s">
        <v>141</v>
      </c>
      <c r="E9" s="83" t="s">
        <v>135</v>
      </c>
      <c r="F9" s="81">
        <v>101</v>
      </c>
      <c r="G9" s="81" t="s">
        <v>41</v>
      </c>
      <c r="H9" s="68">
        <v>13041</v>
      </c>
      <c r="I9" s="81" t="s">
        <v>42</v>
      </c>
      <c r="J9" s="66" t="s">
        <v>126</v>
      </c>
      <c r="K9" s="66"/>
      <c r="L9" s="69">
        <v>36342</v>
      </c>
      <c r="M9" s="69">
        <v>37802</v>
      </c>
      <c r="N9" s="70" t="s">
        <v>130</v>
      </c>
      <c r="P9" s="100"/>
    </row>
    <row r="10" spans="1:16" ht="12.75">
      <c r="A10" s="97">
        <v>1138</v>
      </c>
      <c r="B10" s="82" t="s">
        <v>145</v>
      </c>
      <c r="C10" s="82" t="s">
        <v>51</v>
      </c>
      <c r="D10" s="82" t="s">
        <v>137</v>
      </c>
      <c r="E10" s="83" t="s">
        <v>135</v>
      </c>
      <c r="F10" s="81">
        <v>102</v>
      </c>
      <c r="G10" s="81" t="s">
        <v>41</v>
      </c>
      <c r="H10" s="68">
        <v>23010</v>
      </c>
      <c r="I10" s="81" t="s">
        <v>42</v>
      </c>
      <c r="J10" s="66" t="s">
        <v>126</v>
      </c>
      <c r="K10" s="66"/>
      <c r="L10" s="69">
        <v>37803</v>
      </c>
      <c r="M10" s="69">
        <v>41455</v>
      </c>
      <c r="N10" s="70" t="s">
        <v>131</v>
      </c>
      <c r="P10" s="107"/>
    </row>
    <row r="11" spans="1:16" ht="12.75">
      <c r="A11" s="97">
        <v>1118</v>
      </c>
      <c r="B11" s="82" t="s">
        <v>293</v>
      </c>
      <c r="C11" s="82" t="s">
        <v>294</v>
      </c>
      <c r="D11" s="82" t="s">
        <v>137</v>
      </c>
      <c r="E11" s="83" t="s">
        <v>135</v>
      </c>
      <c r="F11" s="81">
        <v>102</v>
      </c>
      <c r="G11" s="81" t="s">
        <v>41</v>
      </c>
      <c r="H11" s="68"/>
      <c r="I11" s="81" t="s">
        <v>42</v>
      </c>
      <c r="J11" s="66"/>
      <c r="K11" s="66"/>
      <c r="L11" s="70"/>
      <c r="M11" s="70"/>
      <c r="N11" s="70"/>
      <c r="P11" s="100"/>
    </row>
    <row r="12" spans="1:16" ht="12.75">
      <c r="A12" s="97">
        <v>1086</v>
      </c>
      <c r="B12" s="82" t="s">
        <v>285</v>
      </c>
      <c r="C12" s="82" t="s">
        <v>51</v>
      </c>
      <c r="D12" s="82" t="s">
        <v>137</v>
      </c>
      <c r="E12" s="83" t="s">
        <v>135</v>
      </c>
      <c r="F12" s="81">
        <v>102</v>
      </c>
      <c r="G12" s="81" t="s">
        <v>41</v>
      </c>
      <c r="H12" s="68"/>
      <c r="I12" s="81" t="s">
        <v>42</v>
      </c>
      <c r="J12" s="66"/>
      <c r="K12" s="66"/>
      <c r="L12" s="70"/>
      <c r="M12" s="70"/>
      <c r="N12" s="70"/>
      <c r="P12" s="100"/>
    </row>
    <row r="13" spans="1:16" ht="12.75">
      <c r="A13" s="97">
        <v>1159</v>
      </c>
      <c r="B13" s="93" t="s">
        <v>93</v>
      </c>
      <c r="C13" s="93" t="s">
        <v>55</v>
      </c>
      <c r="D13" s="93" t="s">
        <v>137</v>
      </c>
      <c r="E13" s="94" t="s">
        <v>135</v>
      </c>
      <c r="F13" s="81">
        <v>102</v>
      </c>
      <c r="G13" s="95" t="s">
        <v>41</v>
      </c>
      <c r="H13" s="68"/>
      <c r="I13" s="95" t="s">
        <v>42</v>
      </c>
      <c r="J13" s="66"/>
      <c r="K13" s="66"/>
      <c r="P13" s="100"/>
    </row>
    <row r="14" spans="1:16" ht="12.75">
      <c r="A14" s="97">
        <v>1142</v>
      </c>
      <c r="B14" s="82" t="s">
        <v>147</v>
      </c>
      <c r="C14" s="82" t="s">
        <v>49</v>
      </c>
      <c r="D14" s="82" t="s">
        <v>137</v>
      </c>
      <c r="E14" s="83" t="s">
        <v>135</v>
      </c>
      <c r="F14" s="81">
        <v>102</v>
      </c>
      <c r="G14" s="81" t="s">
        <v>41</v>
      </c>
      <c r="H14" s="68">
        <v>16343</v>
      </c>
      <c r="I14" s="81" t="s">
        <v>42</v>
      </c>
      <c r="J14" s="66"/>
      <c r="K14" s="66"/>
      <c r="P14" s="100"/>
    </row>
    <row r="15" spans="1:11" ht="12.75">
      <c r="A15" s="97">
        <v>1137</v>
      </c>
      <c r="B15" s="82" t="s">
        <v>147</v>
      </c>
      <c r="C15" s="82" t="s">
        <v>89</v>
      </c>
      <c r="D15" s="82" t="s">
        <v>137</v>
      </c>
      <c r="E15" s="83" t="s">
        <v>135</v>
      </c>
      <c r="F15" s="81">
        <v>102</v>
      </c>
      <c r="G15" s="81" t="s">
        <v>41</v>
      </c>
      <c r="H15" s="68">
        <v>15264</v>
      </c>
      <c r="I15" s="81" t="s">
        <v>42</v>
      </c>
      <c r="J15" s="66"/>
      <c r="K15" s="66"/>
    </row>
    <row r="16" spans="1:11" ht="12.75">
      <c r="A16" s="97">
        <v>1107</v>
      </c>
      <c r="B16" s="82" t="s">
        <v>147</v>
      </c>
      <c r="C16" s="82" t="s">
        <v>55</v>
      </c>
      <c r="D16" s="82" t="s">
        <v>137</v>
      </c>
      <c r="E16" s="83" t="s">
        <v>135</v>
      </c>
      <c r="F16" s="81">
        <v>102</v>
      </c>
      <c r="G16" s="81" t="s">
        <v>41</v>
      </c>
      <c r="H16" s="68">
        <v>19543</v>
      </c>
      <c r="I16" s="81" t="s">
        <v>42</v>
      </c>
      <c r="J16" s="66" t="s">
        <v>125</v>
      </c>
      <c r="K16" s="66"/>
    </row>
    <row r="17" spans="1:11" ht="12.75">
      <c r="A17" s="97">
        <v>1087</v>
      </c>
      <c r="B17" s="82" t="s">
        <v>286</v>
      </c>
      <c r="C17" s="82" t="s">
        <v>287</v>
      </c>
      <c r="D17" s="82" t="s">
        <v>137</v>
      </c>
      <c r="E17" s="83" t="s">
        <v>135</v>
      </c>
      <c r="F17" s="81">
        <v>102</v>
      </c>
      <c r="G17" s="81" t="s">
        <v>41</v>
      </c>
      <c r="H17" s="68"/>
      <c r="I17" s="81" t="s">
        <v>42</v>
      </c>
      <c r="J17" s="66" t="s">
        <v>126</v>
      </c>
      <c r="K17" s="66"/>
    </row>
    <row r="18" spans="1:11" ht="12.75">
      <c r="A18" s="97">
        <v>1139</v>
      </c>
      <c r="B18" s="82" t="s">
        <v>148</v>
      </c>
      <c r="C18" s="82" t="s">
        <v>46</v>
      </c>
      <c r="D18" s="82" t="s">
        <v>137</v>
      </c>
      <c r="E18" s="83" t="s">
        <v>135</v>
      </c>
      <c r="F18" s="81">
        <v>102</v>
      </c>
      <c r="G18" s="81" t="s">
        <v>41</v>
      </c>
      <c r="H18" s="68">
        <v>18150</v>
      </c>
      <c r="I18" s="81" t="s">
        <v>42</v>
      </c>
      <c r="J18" s="66" t="s">
        <v>127</v>
      </c>
      <c r="K18" s="66"/>
    </row>
    <row r="19" spans="1:16" ht="12.75">
      <c r="A19" s="97">
        <v>1149</v>
      </c>
      <c r="B19" s="82" t="s">
        <v>79</v>
      </c>
      <c r="C19" s="82" t="s">
        <v>89</v>
      </c>
      <c r="D19" s="82" t="s">
        <v>149</v>
      </c>
      <c r="E19" s="83" t="s">
        <v>135</v>
      </c>
      <c r="F19" s="81">
        <v>103</v>
      </c>
      <c r="G19" s="81" t="s">
        <v>41</v>
      </c>
      <c r="H19" s="68">
        <v>27376</v>
      </c>
      <c r="I19" s="81" t="s">
        <v>42</v>
      </c>
      <c r="J19" s="66"/>
      <c r="K19" s="66"/>
      <c r="P19" s="107"/>
    </row>
    <row r="20" spans="1:11" ht="12.75">
      <c r="A20" s="97">
        <v>1075</v>
      </c>
      <c r="B20" s="93" t="s">
        <v>377</v>
      </c>
      <c r="C20" s="93" t="s">
        <v>47</v>
      </c>
      <c r="D20" s="93" t="s">
        <v>149</v>
      </c>
      <c r="E20" s="94" t="s">
        <v>135</v>
      </c>
      <c r="F20" s="81">
        <v>103</v>
      </c>
      <c r="G20" s="95" t="s">
        <v>41</v>
      </c>
      <c r="H20" s="68"/>
      <c r="I20" s="95" t="s">
        <v>42</v>
      </c>
      <c r="J20" s="66"/>
      <c r="K20" s="66"/>
    </row>
    <row r="21" spans="1:14" ht="12.75">
      <c r="A21" s="97">
        <v>1129</v>
      </c>
      <c r="B21" s="82" t="s">
        <v>150</v>
      </c>
      <c r="C21" s="82" t="s">
        <v>44</v>
      </c>
      <c r="D21" s="82" t="s">
        <v>149</v>
      </c>
      <c r="E21" s="83" t="s">
        <v>135</v>
      </c>
      <c r="F21" s="81">
        <v>103</v>
      </c>
      <c r="G21" s="81" t="s">
        <v>41</v>
      </c>
      <c r="H21" s="68">
        <v>19188</v>
      </c>
      <c r="I21" s="81" t="s">
        <v>42</v>
      </c>
      <c r="J21" s="66" t="s">
        <v>126</v>
      </c>
      <c r="K21" s="66"/>
      <c r="L21" s="85">
        <v>19541</v>
      </c>
      <c r="M21" s="85">
        <v>23192</v>
      </c>
      <c r="N21" s="61" t="s">
        <v>127</v>
      </c>
    </row>
    <row r="22" spans="1:11" ht="12.75">
      <c r="A22" s="97">
        <v>1151</v>
      </c>
      <c r="B22" s="82" t="s">
        <v>320</v>
      </c>
      <c r="C22" s="82" t="s">
        <v>321</v>
      </c>
      <c r="D22" s="82" t="s">
        <v>149</v>
      </c>
      <c r="E22" s="83" t="s">
        <v>135</v>
      </c>
      <c r="F22" s="81">
        <v>103</v>
      </c>
      <c r="G22" s="95" t="s">
        <v>343</v>
      </c>
      <c r="H22" s="68">
        <v>21664</v>
      </c>
      <c r="I22" s="81" t="s">
        <v>42</v>
      </c>
      <c r="J22" s="66" t="s">
        <v>125</v>
      </c>
      <c r="K22" s="66"/>
    </row>
    <row r="23" spans="1:11" ht="12.75">
      <c r="A23" s="97">
        <v>1090</v>
      </c>
      <c r="B23" s="82" t="s">
        <v>151</v>
      </c>
      <c r="C23" s="82" t="s">
        <v>50</v>
      </c>
      <c r="D23" s="82" t="s">
        <v>149</v>
      </c>
      <c r="E23" s="83" t="s">
        <v>135</v>
      </c>
      <c r="F23" s="81">
        <v>103</v>
      </c>
      <c r="G23" s="81" t="s">
        <v>41</v>
      </c>
      <c r="H23" s="68">
        <v>18571</v>
      </c>
      <c r="I23" s="81" t="s">
        <v>42</v>
      </c>
      <c r="J23" s="66" t="s">
        <v>126</v>
      </c>
      <c r="K23" s="66"/>
    </row>
    <row r="24" spans="1:11" ht="12.75">
      <c r="A24" s="97">
        <v>1095</v>
      </c>
      <c r="B24" s="82" t="s">
        <v>151</v>
      </c>
      <c r="C24" s="82" t="s">
        <v>152</v>
      </c>
      <c r="D24" s="82" t="s">
        <v>149</v>
      </c>
      <c r="E24" s="83" t="s">
        <v>135</v>
      </c>
      <c r="F24" s="81">
        <v>103</v>
      </c>
      <c r="G24" s="81" t="s">
        <v>41</v>
      </c>
      <c r="H24" s="68">
        <v>21788</v>
      </c>
      <c r="I24" s="81" t="s">
        <v>42</v>
      </c>
      <c r="J24" s="66" t="s">
        <v>127</v>
      </c>
      <c r="K24" s="66"/>
    </row>
    <row r="25" spans="1:16" ht="12.75">
      <c r="A25" s="97">
        <v>1147</v>
      </c>
      <c r="B25" s="82" t="s">
        <v>322</v>
      </c>
      <c r="C25" s="82" t="s">
        <v>323</v>
      </c>
      <c r="D25" s="62" t="s">
        <v>154</v>
      </c>
      <c r="E25" s="83" t="s">
        <v>135</v>
      </c>
      <c r="F25" s="81">
        <v>104</v>
      </c>
      <c r="G25" s="81" t="s">
        <v>41</v>
      </c>
      <c r="H25" s="68">
        <v>37683</v>
      </c>
      <c r="I25" s="81" t="s">
        <v>42</v>
      </c>
      <c r="J25" s="66" t="s">
        <v>126</v>
      </c>
      <c r="K25" s="66"/>
      <c r="P25" s="107"/>
    </row>
    <row r="26" spans="1:11" ht="12.75">
      <c r="A26" s="97">
        <v>1037</v>
      </c>
      <c r="B26" s="82" t="s">
        <v>153</v>
      </c>
      <c r="C26" s="82" t="s">
        <v>67</v>
      </c>
      <c r="D26" s="62" t="s">
        <v>154</v>
      </c>
      <c r="E26" s="83" t="s">
        <v>135</v>
      </c>
      <c r="F26" s="81">
        <v>104</v>
      </c>
      <c r="G26" s="81" t="s">
        <v>41</v>
      </c>
      <c r="H26" s="68">
        <v>21629</v>
      </c>
      <c r="I26" s="81" t="s">
        <v>42</v>
      </c>
      <c r="J26" s="66" t="s">
        <v>127</v>
      </c>
      <c r="K26" s="66"/>
    </row>
    <row r="27" spans="1:11" ht="12.75">
      <c r="A27" s="98">
        <v>1029</v>
      </c>
      <c r="B27" s="62" t="s">
        <v>172</v>
      </c>
      <c r="C27" s="62" t="s">
        <v>78</v>
      </c>
      <c r="D27" s="62" t="s">
        <v>154</v>
      </c>
      <c r="E27" s="83" t="s">
        <v>135</v>
      </c>
      <c r="F27" s="81">
        <v>104</v>
      </c>
      <c r="G27" s="81" t="s">
        <v>41</v>
      </c>
      <c r="H27" s="68">
        <v>15256</v>
      </c>
      <c r="I27" s="81" t="s">
        <v>42</v>
      </c>
      <c r="J27" s="66" t="s">
        <v>130</v>
      </c>
      <c r="K27" s="66"/>
    </row>
    <row r="28" spans="1:11" ht="12.75">
      <c r="A28" s="97">
        <v>1047</v>
      </c>
      <c r="B28" s="82" t="s">
        <v>155</v>
      </c>
      <c r="C28" s="82" t="s">
        <v>66</v>
      </c>
      <c r="D28" s="62" t="s">
        <v>154</v>
      </c>
      <c r="E28" s="83" t="s">
        <v>135</v>
      </c>
      <c r="F28" s="81">
        <v>104</v>
      </c>
      <c r="G28" s="81" t="s">
        <v>41</v>
      </c>
      <c r="H28" s="68">
        <v>20237</v>
      </c>
      <c r="I28" s="81" t="s">
        <v>42</v>
      </c>
      <c r="J28" s="66" t="s">
        <v>127</v>
      </c>
      <c r="K28" s="66"/>
    </row>
    <row r="29" spans="1:11" ht="12.75">
      <c r="A29" s="97">
        <v>1135</v>
      </c>
      <c r="B29" s="62" t="s">
        <v>324</v>
      </c>
      <c r="C29" s="62" t="s">
        <v>78</v>
      </c>
      <c r="D29" s="62" t="s">
        <v>154</v>
      </c>
      <c r="E29" s="83" t="s">
        <v>135</v>
      </c>
      <c r="F29" s="81">
        <v>104</v>
      </c>
      <c r="G29" s="81" t="s">
        <v>41</v>
      </c>
      <c r="H29" s="68">
        <v>21801</v>
      </c>
      <c r="I29" s="81" t="s">
        <v>42</v>
      </c>
      <c r="J29" s="66" t="s">
        <v>126</v>
      </c>
      <c r="K29" s="66"/>
    </row>
    <row r="30" spans="1:11" ht="12.75">
      <c r="A30" s="97">
        <v>1150</v>
      </c>
      <c r="B30" s="82" t="s">
        <v>324</v>
      </c>
      <c r="C30" s="82" t="s">
        <v>40</v>
      </c>
      <c r="D30" s="82" t="s">
        <v>154</v>
      </c>
      <c r="E30" s="83" t="s">
        <v>135</v>
      </c>
      <c r="F30" s="81">
        <v>104</v>
      </c>
      <c r="G30" s="81" t="s">
        <v>41</v>
      </c>
      <c r="H30" s="68"/>
      <c r="I30" s="81" t="s">
        <v>42</v>
      </c>
      <c r="J30" s="66" t="s">
        <v>127</v>
      </c>
      <c r="K30" s="66"/>
    </row>
    <row r="31" spans="1:11" ht="12.75">
      <c r="A31" s="97">
        <v>1050</v>
      </c>
      <c r="B31" s="82" t="s">
        <v>156</v>
      </c>
      <c r="C31" s="82" t="s">
        <v>256</v>
      </c>
      <c r="D31" s="62" t="s">
        <v>154</v>
      </c>
      <c r="E31" s="83" t="s">
        <v>135</v>
      </c>
      <c r="F31" s="81">
        <v>104</v>
      </c>
      <c r="G31" s="81" t="s">
        <v>41</v>
      </c>
      <c r="H31" s="68">
        <v>22114</v>
      </c>
      <c r="I31" s="81" t="s">
        <v>42</v>
      </c>
      <c r="J31" s="66" t="s">
        <v>127</v>
      </c>
      <c r="K31" s="66"/>
    </row>
    <row r="32" spans="1:11" ht="12.75">
      <c r="A32" s="97">
        <v>1014</v>
      </c>
      <c r="B32" s="82" t="s">
        <v>156</v>
      </c>
      <c r="C32" s="82" t="s">
        <v>67</v>
      </c>
      <c r="D32" s="62" t="s">
        <v>154</v>
      </c>
      <c r="E32" s="83" t="s">
        <v>135</v>
      </c>
      <c r="F32" s="81">
        <v>104</v>
      </c>
      <c r="G32" s="81" t="s">
        <v>41</v>
      </c>
      <c r="H32" s="68"/>
      <c r="I32" s="81" t="s">
        <v>42</v>
      </c>
      <c r="J32" s="66" t="s">
        <v>127</v>
      </c>
      <c r="K32" s="66"/>
    </row>
    <row r="33" spans="1:11" ht="12.75">
      <c r="A33" s="97">
        <v>1030</v>
      </c>
      <c r="B33" s="82" t="s">
        <v>173</v>
      </c>
      <c r="C33" s="82" t="s">
        <v>76</v>
      </c>
      <c r="D33" s="62" t="s">
        <v>154</v>
      </c>
      <c r="E33" s="83" t="s">
        <v>135</v>
      </c>
      <c r="F33" s="81">
        <v>104</v>
      </c>
      <c r="G33" s="61" t="s">
        <v>41</v>
      </c>
      <c r="H33" s="68">
        <v>15154</v>
      </c>
      <c r="I33" s="61" t="s">
        <v>42</v>
      </c>
      <c r="J33" s="66" t="s">
        <v>127</v>
      </c>
      <c r="K33" s="66"/>
    </row>
    <row r="34" spans="1:11" ht="12.75">
      <c r="A34" s="97">
        <v>1031</v>
      </c>
      <c r="B34" s="82" t="s">
        <v>174</v>
      </c>
      <c r="C34" s="82" t="s">
        <v>43</v>
      </c>
      <c r="D34" s="82" t="s">
        <v>154</v>
      </c>
      <c r="E34" s="83" t="s">
        <v>135</v>
      </c>
      <c r="F34" s="81">
        <v>104</v>
      </c>
      <c r="G34" s="81" t="s">
        <v>41</v>
      </c>
      <c r="H34" s="68">
        <v>21507</v>
      </c>
      <c r="I34" s="81" t="s">
        <v>42</v>
      </c>
      <c r="J34" s="66" t="s">
        <v>126</v>
      </c>
      <c r="K34" s="66"/>
    </row>
    <row r="35" spans="1:11" ht="12.75">
      <c r="A35" s="97">
        <v>1136</v>
      </c>
      <c r="B35" s="82" t="s">
        <v>325</v>
      </c>
      <c r="C35" s="82" t="s">
        <v>73</v>
      </c>
      <c r="D35" s="82" t="s">
        <v>154</v>
      </c>
      <c r="E35" s="83" t="s">
        <v>135</v>
      </c>
      <c r="F35" s="81">
        <v>104</v>
      </c>
      <c r="G35" s="81" t="s">
        <v>41</v>
      </c>
      <c r="H35" s="68"/>
      <c r="I35" s="81" t="s">
        <v>42</v>
      </c>
      <c r="J35" s="66"/>
      <c r="K35" s="66"/>
    </row>
    <row r="36" spans="1:11" ht="12.75">
      <c r="A36" s="97">
        <v>1016</v>
      </c>
      <c r="B36" s="82" t="s">
        <v>157</v>
      </c>
      <c r="C36" s="82" t="s">
        <v>158</v>
      </c>
      <c r="D36" s="82" t="s">
        <v>154</v>
      </c>
      <c r="E36" s="83" t="s">
        <v>135</v>
      </c>
      <c r="F36" s="81">
        <v>104</v>
      </c>
      <c r="G36" s="81" t="s">
        <v>41</v>
      </c>
      <c r="H36" s="68"/>
      <c r="I36" s="81" t="s">
        <v>42</v>
      </c>
      <c r="J36" s="66"/>
      <c r="K36" s="66"/>
    </row>
    <row r="37" spans="1:11" ht="12.75">
      <c r="A37" s="98">
        <v>1015</v>
      </c>
      <c r="B37" s="62" t="s">
        <v>157</v>
      </c>
      <c r="C37" s="62" t="s">
        <v>290</v>
      </c>
      <c r="D37" s="62" t="s">
        <v>154</v>
      </c>
      <c r="E37" s="83" t="s">
        <v>135</v>
      </c>
      <c r="F37" s="61">
        <v>104</v>
      </c>
      <c r="G37" s="81" t="s">
        <v>41</v>
      </c>
      <c r="H37" s="68">
        <v>19210</v>
      </c>
      <c r="I37" s="81" t="s">
        <v>42</v>
      </c>
      <c r="J37" s="66" t="s">
        <v>126</v>
      </c>
      <c r="K37" s="66"/>
    </row>
    <row r="38" spans="1:11" ht="12.75">
      <c r="A38" s="97">
        <v>1140</v>
      </c>
      <c r="B38" s="82" t="s">
        <v>326</v>
      </c>
      <c r="C38" s="82" t="s">
        <v>62</v>
      </c>
      <c r="D38" s="82" t="s">
        <v>154</v>
      </c>
      <c r="E38" s="83" t="s">
        <v>135</v>
      </c>
      <c r="F38" s="61">
        <v>104</v>
      </c>
      <c r="G38" s="81" t="s">
        <v>41</v>
      </c>
      <c r="H38" s="68">
        <v>33421</v>
      </c>
      <c r="I38" s="81" t="s">
        <v>42</v>
      </c>
      <c r="J38" s="66" t="s">
        <v>128</v>
      </c>
      <c r="K38" s="66"/>
    </row>
    <row r="39" spans="1:11" ht="12.75">
      <c r="A39" s="97">
        <v>1051</v>
      </c>
      <c r="B39" s="82" t="s">
        <v>159</v>
      </c>
      <c r="C39" s="82" t="s">
        <v>105</v>
      </c>
      <c r="D39" s="82" t="s">
        <v>154</v>
      </c>
      <c r="E39" s="83" t="s">
        <v>135</v>
      </c>
      <c r="F39" s="61">
        <v>104</v>
      </c>
      <c r="G39" s="81" t="s">
        <v>41</v>
      </c>
      <c r="H39" s="68">
        <v>22672</v>
      </c>
      <c r="I39" s="81" t="s">
        <v>42</v>
      </c>
      <c r="J39" s="66" t="s">
        <v>127</v>
      </c>
      <c r="K39" s="66"/>
    </row>
    <row r="40" spans="1:11" ht="12.75">
      <c r="A40" s="97">
        <v>1119</v>
      </c>
      <c r="B40" s="82" t="s">
        <v>295</v>
      </c>
      <c r="C40" s="82" t="s">
        <v>51</v>
      </c>
      <c r="D40" s="82" t="s">
        <v>154</v>
      </c>
      <c r="E40" s="83" t="s">
        <v>135</v>
      </c>
      <c r="F40" s="61">
        <v>104</v>
      </c>
      <c r="G40" s="61" t="s">
        <v>41</v>
      </c>
      <c r="H40" s="68">
        <v>26622</v>
      </c>
      <c r="I40" s="61" t="s">
        <v>42</v>
      </c>
      <c r="J40" s="66"/>
      <c r="K40" s="66"/>
    </row>
    <row r="41" spans="1:11" ht="12.75">
      <c r="A41" s="97">
        <v>1120</v>
      </c>
      <c r="B41" s="82" t="s">
        <v>296</v>
      </c>
      <c r="C41" s="82" t="s">
        <v>47</v>
      </c>
      <c r="D41" s="82" t="s">
        <v>154</v>
      </c>
      <c r="E41" s="83" t="s">
        <v>135</v>
      </c>
      <c r="F41" s="61">
        <v>104</v>
      </c>
      <c r="G41" s="81" t="s">
        <v>41</v>
      </c>
      <c r="H41" s="68">
        <v>31204</v>
      </c>
      <c r="I41" s="81" t="s">
        <v>42</v>
      </c>
      <c r="J41" s="66"/>
      <c r="K41" s="66"/>
    </row>
    <row r="42" spans="1:11" ht="12.75">
      <c r="A42" s="97">
        <v>1074</v>
      </c>
      <c r="B42" s="93" t="s">
        <v>375</v>
      </c>
      <c r="C42" s="93" t="s">
        <v>376</v>
      </c>
      <c r="D42" s="93" t="s">
        <v>154</v>
      </c>
      <c r="E42" s="94" t="s">
        <v>135</v>
      </c>
      <c r="F42" s="81">
        <v>104</v>
      </c>
      <c r="G42" s="112" t="s">
        <v>41</v>
      </c>
      <c r="H42" s="68"/>
      <c r="I42" s="112" t="s">
        <v>42</v>
      </c>
      <c r="J42" s="66" t="s">
        <v>127</v>
      </c>
      <c r="K42" s="66"/>
    </row>
    <row r="43" spans="1:11" ht="12.75">
      <c r="A43" s="97">
        <v>1045</v>
      </c>
      <c r="B43" s="82" t="s">
        <v>160</v>
      </c>
      <c r="C43" s="82" t="s">
        <v>54</v>
      </c>
      <c r="D43" s="82" t="s">
        <v>154</v>
      </c>
      <c r="E43" s="83" t="s">
        <v>135</v>
      </c>
      <c r="F43" s="61">
        <v>104</v>
      </c>
      <c r="G43" s="81" t="s">
        <v>41</v>
      </c>
      <c r="H43" s="68">
        <v>21598</v>
      </c>
      <c r="I43" s="81" t="s">
        <v>42</v>
      </c>
      <c r="J43" s="66" t="s">
        <v>128</v>
      </c>
      <c r="K43" s="66"/>
    </row>
    <row r="44" spans="1:11" ht="12.75">
      <c r="A44" s="97">
        <v>1034</v>
      </c>
      <c r="B44" s="82" t="s">
        <v>160</v>
      </c>
      <c r="C44" s="82" t="s">
        <v>269</v>
      </c>
      <c r="D44" s="82" t="s">
        <v>154</v>
      </c>
      <c r="E44" s="83" t="s">
        <v>135</v>
      </c>
      <c r="F44" s="61">
        <v>104</v>
      </c>
      <c r="G44" s="81" t="s">
        <v>41</v>
      </c>
      <c r="H44" s="68">
        <v>17184</v>
      </c>
      <c r="I44" s="81" t="s">
        <v>42</v>
      </c>
      <c r="J44" s="66" t="s">
        <v>125</v>
      </c>
      <c r="K44" s="66"/>
    </row>
    <row r="45" spans="1:11" ht="12.75">
      <c r="A45" s="97">
        <v>1035</v>
      </c>
      <c r="B45" s="62" t="s">
        <v>160</v>
      </c>
      <c r="C45" s="62" t="s">
        <v>268</v>
      </c>
      <c r="D45" s="62" t="s">
        <v>154</v>
      </c>
      <c r="E45" s="83" t="s">
        <v>135</v>
      </c>
      <c r="F45" s="81">
        <v>104</v>
      </c>
      <c r="G45" s="81" t="s">
        <v>41</v>
      </c>
      <c r="H45" s="68">
        <v>13224</v>
      </c>
      <c r="I45" s="81" t="s">
        <v>42</v>
      </c>
      <c r="J45" s="66" t="s">
        <v>126</v>
      </c>
      <c r="K45" s="66"/>
    </row>
    <row r="46" spans="1:11" ht="12.75">
      <c r="A46" s="97">
        <v>1121</v>
      </c>
      <c r="B46" s="82" t="s">
        <v>297</v>
      </c>
      <c r="C46" s="82" t="s">
        <v>64</v>
      </c>
      <c r="D46" s="82" t="s">
        <v>154</v>
      </c>
      <c r="E46" s="83" t="s">
        <v>135</v>
      </c>
      <c r="F46" s="81">
        <v>104</v>
      </c>
      <c r="G46" s="81" t="s">
        <v>41</v>
      </c>
      <c r="H46" s="68">
        <v>20890</v>
      </c>
      <c r="I46" s="81" t="s">
        <v>42</v>
      </c>
      <c r="J46" s="66" t="s">
        <v>127</v>
      </c>
      <c r="K46" s="66"/>
    </row>
    <row r="47" spans="1:11" ht="12.75">
      <c r="A47" s="97">
        <v>1122</v>
      </c>
      <c r="B47" s="82" t="s">
        <v>297</v>
      </c>
      <c r="C47" s="82" t="s">
        <v>67</v>
      </c>
      <c r="D47" s="82" t="s">
        <v>154</v>
      </c>
      <c r="E47" s="83" t="s">
        <v>135</v>
      </c>
      <c r="F47" s="81">
        <v>104</v>
      </c>
      <c r="G47" s="81" t="s">
        <v>41</v>
      </c>
      <c r="H47" s="68">
        <v>21510</v>
      </c>
      <c r="I47" s="81" t="s">
        <v>42</v>
      </c>
      <c r="J47" s="66" t="s">
        <v>126</v>
      </c>
      <c r="K47" s="66"/>
    </row>
    <row r="48" spans="1:11" ht="12.75">
      <c r="A48" s="97">
        <v>1143</v>
      </c>
      <c r="B48" s="82" t="s">
        <v>327</v>
      </c>
      <c r="C48" s="82" t="s">
        <v>62</v>
      </c>
      <c r="D48" s="82" t="s">
        <v>154</v>
      </c>
      <c r="E48" s="83" t="s">
        <v>135</v>
      </c>
      <c r="F48" s="81">
        <v>104</v>
      </c>
      <c r="G48" s="81" t="s">
        <v>41</v>
      </c>
      <c r="H48" s="68">
        <v>9582</v>
      </c>
      <c r="I48" s="81" t="s">
        <v>42</v>
      </c>
      <c r="J48" s="66" t="s">
        <v>127</v>
      </c>
      <c r="K48" s="66"/>
    </row>
    <row r="49" spans="1:16" ht="12.75">
      <c r="A49" s="97">
        <v>1082</v>
      </c>
      <c r="B49" s="82" t="s">
        <v>161</v>
      </c>
      <c r="C49" s="82" t="s">
        <v>49</v>
      </c>
      <c r="D49" s="93" t="s">
        <v>346</v>
      </c>
      <c r="E49" s="83" t="s">
        <v>135</v>
      </c>
      <c r="F49" s="81">
        <v>105</v>
      </c>
      <c r="G49" s="81" t="s">
        <v>41</v>
      </c>
      <c r="H49" s="68">
        <v>21509</v>
      </c>
      <c r="I49" s="81" t="s">
        <v>42</v>
      </c>
      <c r="J49" s="66" t="s">
        <v>126</v>
      </c>
      <c r="K49" s="66"/>
      <c r="P49" s="107"/>
    </row>
    <row r="50" spans="1:11" ht="12.75">
      <c r="A50" s="97">
        <v>1040</v>
      </c>
      <c r="B50" s="82" t="s">
        <v>162</v>
      </c>
      <c r="C50" s="82" t="s">
        <v>49</v>
      </c>
      <c r="D50" s="93" t="s">
        <v>346</v>
      </c>
      <c r="E50" s="83" t="s">
        <v>135</v>
      </c>
      <c r="F50" s="81">
        <v>105</v>
      </c>
      <c r="G50" s="81" t="s">
        <v>41</v>
      </c>
      <c r="H50" s="68">
        <v>21818</v>
      </c>
      <c r="I50" s="81" t="s">
        <v>42</v>
      </c>
      <c r="J50" s="66" t="s">
        <v>127</v>
      </c>
      <c r="K50" s="66"/>
    </row>
    <row r="51" spans="1:11" ht="12.75">
      <c r="A51" s="97">
        <v>1036</v>
      </c>
      <c r="B51" s="82" t="s">
        <v>163</v>
      </c>
      <c r="C51" s="82" t="s">
        <v>62</v>
      </c>
      <c r="D51" s="93" t="s">
        <v>346</v>
      </c>
      <c r="E51" s="83" t="s">
        <v>135</v>
      </c>
      <c r="F51" s="81">
        <v>105</v>
      </c>
      <c r="G51" s="61" t="s">
        <v>41</v>
      </c>
      <c r="H51" s="68">
        <v>18616</v>
      </c>
      <c r="I51" s="61" t="s">
        <v>42</v>
      </c>
      <c r="J51" s="66" t="s">
        <v>126</v>
      </c>
      <c r="K51" s="66"/>
    </row>
    <row r="52" spans="1:11" ht="12.75">
      <c r="A52" s="98">
        <v>1038</v>
      </c>
      <c r="B52" s="62" t="s">
        <v>164</v>
      </c>
      <c r="C52" s="62" t="s">
        <v>52</v>
      </c>
      <c r="D52" s="93" t="s">
        <v>346</v>
      </c>
      <c r="E52" s="83" t="s">
        <v>135</v>
      </c>
      <c r="F52" s="81">
        <v>105</v>
      </c>
      <c r="G52" s="61" t="s">
        <v>41</v>
      </c>
      <c r="H52" s="68">
        <v>18747</v>
      </c>
      <c r="I52" s="61" t="s">
        <v>42</v>
      </c>
      <c r="J52" s="66" t="s">
        <v>126</v>
      </c>
      <c r="K52" s="66"/>
    </row>
    <row r="53" spans="1:11" ht="12.75">
      <c r="A53" s="98">
        <v>1043</v>
      </c>
      <c r="B53" s="62" t="s">
        <v>102</v>
      </c>
      <c r="C53" s="62" t="s">
        <v>62</v>
      </c>
      <c r="D53" s="93" t="s">
        <v>346</v>
      </c>
      <c r="E53" s="83" t="s">
        <v>135</v>
      </c>
      <c r="F53" s="81">
        <v>105</v>
      </c>
      <c r="G53" s="81" t="s">
        <v>41</v>
      </c>
      <c r="H53" s="68">
        <v>16452</v>
      </c>
      <c r="I53" s="81" t="s">
        <v>42</v>
      </c>
      <c r="J53" s="66" t="s">
        <v>126</v>
      </c>
      <c r="K53" s="66"/>
    </row>
    <row r="54" spans="1:11" ht="12.75">
      <c r="A54" s="97">
        <v>1026</v>
      </c>
      <c r="B54" s="93" t="s">
        <v>374</v>
      </c>
      <c r="C54" s="93" t="s">
        <v>294</v>
      </c>
      <c r="D54" s="93" t="s">
        <v>346</v>
      </c>
      <c r="E54" s="94" t="s">
        <v>135</v>
      </c>
      <c r="F54" s="81">
        <v>105</v>
      </c>
      <c r="G54" s="95" t="s">
        <v>41</v>
      </c>
      <c r="H54" s="68"/>
      <c r="I54" s="95" t="s">
        <v>42</v>
      </c>
      <c r="J54" s="66" t="s">
        <v>127</v>
      </c>
      <c r="K54" s="66"/>
    </row>
    <row r="55" spans="1:11" ht="12.75">
      <c r="A55" s="98">
        <v>1041</v>
      </c>
      <c r="B55" s="62" t="s">
        <v>165</v>
      </c>
      <c r="C55" s="62" t="s">
        <v>45</v>
      </c>
      <c r="D55" s="93" t="s">
        <v>346</v>
      </c>
      <c r="E55" s="83" t="s">
        <v>135</v>
      </c>
      <c r="F55" s="81">
        <v>105</v>
      </c>
      <c r="G55" s="81" t="s">
        <v>41</v>
      </c>
      <c r="H55" s="68"/>
      <c r="I55" s="81" t="s">
        <v>42</v>
      </c>
      <c r="J55" s="66" t="s">
        <v>126</v>
      </c>
      <c r="K55" s="66"/>
    </row>
    <row r="56" spans="1:11" ht="12.75">
      <c r="A56" s="97">
        <v>1039</v>
      </c>
      <c r="B56" s="82" t="s">
        <v>166</v>
      </c>
      <c r="C56" s="82" t="s">
        <v>62</v>
      </c>
      <c r="D56" s="93" t="s">
        <v>346</v>
      </c>
      <c r="E56" s="83" t="s">
        <v>135</v>
      </c>
      <c r="F56" s="81">
        <v>105</v>
      </c>
      <c r="G56" s="81" t="s">
        <v>41</v>
      </c>
      <c r="H56" s="68">
        <v>18508</v>
      </c>
      <c r="I56" s="81" t="s">
        <v>42</v>
      </c>
      <c r="J56" s="66" t="s">
        <v>126</v>
      </c>
      <c r="K56" s="66"/>
    </row>
    <row r="57" spans="1:16" ht="12.75">
      <c r="A57" s="97">
        <v>1059</v>
      </c>
      <c r="B57" s="82" t="s">
        <v>167</v>
      </c>
      <c r="C57" s="82" t="s">
        <v>47</v>
      </c>
      <c r="D57" s="82" t="s">
        <v>168</v>
      </c>
      <c r="E57" s="83" t="s">
        <v>135</v>
      </c>
      <c r="F57" s="81">
        <v>107</v>
      </c>
      <c r="G57" s="81" t="s">
        <v>41</v>
      </c>
      <c r="H57" s="68">
        <v>20449</v>
      </c>
      <c r="I57" s="81" t="s">
        <v>42</v>
      </c>
      <c r="J57" s="66" t="s">
        <v>127</v>
      </c>
      <c r="K57" s="66"/>
      <c r="P57" s="107"/>
    </row>
    <row r="58" spans="1:11" ht="12.75">
      <c r="A58" s="97">
        <v>1049</v>
      </c>
      <c r="B58" s="82" t="s">
        <v>328</v>
      </c>
      <c r="C58" s="82" t="s">
        <v>48</v>
      </c>
      <c r="D58" s="82" t="s">
        <v>168</v>
      </c>
      <c r="E58" s="83" t="s">
        <v>135</v>
      </c>
      <c r="F58" s="81">
        <v>107</v>
      </c>
      <c r="G58" s="81" t="s">
        <v>41</v>
      </c>
      <c r="H58" s="68">
        <v>21974</v>
      </c>
      <c r="I58" s="81" t="s">
        <v>42</v>
      </c>
      <c r="J58" s="66"/>
      <c r="K58" s="66"/>
    </row>
    <row r="59" spans="1:11" ht="12.75">
      <c r="A59" s="97">
        <v>1102</v>
      </c>
      <c r="B59" s="82" t="s">
        <v>169</v>
      </c>
      <c r="C59" s="82" t="s">
        <v>55</v>
      </c>
      <c r="D59" s="82" t="s">
        <v>168</v>
      </c>
      <c r="E59" s="83" t="s">
        <v>135</v>
      </c>
      <c r="F59" s="81">
        <v>107</v>
      </c>
      <c r="G59" s="81" t="s">
        <v>41</v>
      </c>
      <c r="H59" s="68">
        <v>34424</v>
      </c>
      <c r="I59" s="81" t="s">
        <v>42</v>
      </c>
      <c r="J59" s="66" t="s">
        <v>125</v>
      </c>
      <c r="K59" s="66"/>
    </row>
    <row r="60" spans="1:11" ht="12.75">
      <c r="A60" s="97">
        <v>1063</v>
      </c>
      <c r="B60" s="82" t="s">
        <v>170</v>
      </c>
      <c r="C60" s="82" t="s">
        <v>47</v>
      </c>
      <c r="D60" s="82" t="s">
        <v>168</v>
      </c>
      <c r="E60" s="83" t="s">
        <v>135</v>
      </c>
      <c r="F60" s="81">
        <v>107</v>
      </c>
      <c r="G60" s="81" t="s">
        <v>41</v>
      </c>
      <c r="H60" s="68"/>
      <c r="I60" s="81" t="s">
        <v>42</v>
      </c>
      <c r="J60" s="66" t="s">
        <v>125</v>
      </c>
      <c r="K60" s="66"/>
    </row>
    <row r="61" spans="1:11" ht="12.75">
      <c r="A61" s="97">
        <v>1103</v>
      </c>
      <c r="B61" s="82" t="s">
        <v>170</v>
      </c>
      <c r="C61" s="82" t="s">
        <v>55</v>
      </c>
      <c r="D61" s="82" t="s">
        <v>168</v>
      </c>
      <c r="E61" s="83" t="s">
        <v>135</v>
      </c>
      <c r="F61" s="81">
        <v>107</v>
      </c>
      <c r="G61" s="81" t="s">
        <v>41</v>
      </c>
      <c r="H61" s="68">
        <v>23914</v>
      </c>
      <c r="I61" s="81" t="s">
        <v>42</v>
      </c>
      <c r="J61" s="66" t="s">
        <v>127</v>
      </c>
      <c r="K61" s="66"/>
    </row>
    <row r="62" spans="1:11" ht="12.75">
      <c r="A62" s="97">
        <v>1062</v>
      </c>
      <c r="B62" s="82" t="s">
        <v>171</v>
      </c>
      <c r="C62" s="82" t="s">
        <v>53</v>
      </c>
      <c r="D62" s="82" t="s">
        <v>168</v>
      </c>
      <c r="E62" s="83" t="s">
        <v>135</v>
      </c>
      <c r="F62" s="81">
        <v>107</v>
      </c>
      <c r="G62" s="81" t="s">
        <v>41</v>
      </c>
      <c r="H62" s="68">
        <v>20422</v>
      </c>
      <c r="I62" s="81" t="s">
        <v>42</v>
      </c>
      <c r="J62" s="66" t="s">
        <v>127</v>
      </c>
      <c r="K62" s="66"/>
    </row>
    <row r="63" spans="1:11" ht="12.75">
      <c r="A63" s="97">
        <v>1061</v>
      </c>
      <c r="B63" s="82" t="s">
        <v>171</v>
      </c>
      <c r="C63" s="82" t="s">
        <v>61</v>
      </c>
      <c r="D63" s="82" t="s">
        <v>168</v>
      </c>
      <c r="E63" s="83" t="s">
        <v>135</v>
      </c>
      <c r="F63" s="81">
        <v>107</v>
      </c>
      <c r="G63" s="81" t="s">
        <v>41</v>
      </c>
      <c r="H63" s="68">
        <v>27478</v>
      </c>
      <c r="I63" s="81" t="s">
        <v>42</v>
      </c>
      <c r="J63" s="66" t="s">
        <v>125</v>
      </c>
      <c r="K63" s="66"/>
    </row>
    <row r="64" spans="1:11" ht="12.75">
      <c r="A64" s="97">
        <v>1066</v>
      </c>
      <c r="B64" s="62" t="s">
        <v>277</v>
      </c>
      <c r="C64" s="62" t="s">
        <v>62</v>
      </c>
      <c r="D64" s="62" t="s">
        <v>168</v>
      </c>
      <c r="E64" s="83" t="s">
        <v>135</v>
      </c>
      <c r="F64" s="61">
        <v>107</v>
      </c>
      <c r="G64" s="81" t="s">
        <v>41</v>
      </c>
      <c r="H64" s="68">
        <v>22551</v>
      </c>
      <c r="I64" s="81" t="s">
        <v>42</v>
      </c>
      <c r="J64" s="66" t="s">
        <v>126</v>
      </c>
      <c r="K64" s="66"/>
    </row>
    <row r="65" spans="1:16" ht="12.75">
      <c r="A65" s="97">
        <v>1154</v>
      </c>
      <c r="B65" s="82" t="s">
        <v>329</v>
      </c>
      <c r="C65" s="82" t="s">
        <v>289</v>
      </c>
      <c r="D65" s="82" t="s">
        <v>175</v>
      </c>
      <c r="E65" s="83" t="s">
        <v>135</v>
      </c>
      <c r="F65" s="81">
        <v>109</v>
      </c>
      <c r="G65" s="81" t="s">
        <v>41</v>
      </c>
      <c r="H65" s="68">
        <v>20796</v>
      </c>
      <c r="I65" s="81" t="s">
        <v>42</v>
      </c>
      <c r="J65" s="66"/>
      <c r="K65" s="66"/>
      <c r="P65" s="107"/>
    </row>
    <row r="66" spans="1:11" ht="12.75">
      <c r="A66" s="97">
        <v>1155</v>
      </c>
      <c r="B66" s="82" t="s">
        <v>330</v>
      </c>
      <c r="C66" s="82" t="s">
        <v>331</v>
      </c>
      <c r="D66" s="82" t="s">
        <v>175</v>
      </c>
      <c r="E66" s="83" t="s">
        <v>135</v>
      </c>
      <c r="F66" s="81">
        <v>109</v>
      </c>
      <c r="G66" s="81" t="s">
        <v>41</v>
      </c>
      <c r="H66" s="68">
        <v>25356</v>
      </c>
      <c r="I66" s="81" t="s">
        <v>42</v>
      </c>
      <c r="J66" s="66" t="s">
        <v>126</v>
      </c>
      <c r="K66" s="66"/>
    </row>
    <row r="67" spans="1:11" ht="12.75">
      <c r="A67" s="97">
        <v>1027</v>
      </c>
      <c r="B67" s="62" t="s">
        <v>74</v>
      </c>
      <c r="C67" s="62" t="s">
        <v>267</v>
      </c>
      <c r="D67" s="62" t="s">
        <v>175</v>
      </c>
      <c r="E67" s="83" t="s">
        <v>135</v>
      </c>
      <c r="F67" s="81">
        <v>109</v>
      </c>
      <c r="G67" s="81" t="s">
        <v>41</v>
      </c>
      <c r="H67" s="68">
        <v>18751</v>
      </c>
      <c r="I67" s="81" t="s">
        <v>42</v>
      </c>
      <c r="J67" s="66" t="s">
        <v>127</v>
      </c>
      <c r="K67" s="66"/>
    </row>
    <row r="68" spans="1:11" ht="12.75">
      <c r="A68" s="97">
        <v>1068</v>
      </c>
      <c r="B68" s="82" t="s">
        <v>279</v>
      </c>
      <c r="C68" s="82" t="s">
        <v>280</v>
      </c>
      <c r="D68" s="82" t="s">
        <v>175</v>
      </c>
      <c r="E68" s="83" t="s">
        <v>135</v>
      </c>
      <c r="F68" s="81">
        <v>109</v>
      </c>
      <c r="G68" s="81" t="s">
        <v>41</v>
      </c>
      <c r="H68" s="68">
        <v>17417</v>
      </c>
      <c r="I68" s="81" t="s">
        <v>42</v>
      </c>
      <c r="J68" s="66" t="s">
        <v>125</v>
      </c>
      <c r="K68" s="66"/>
    </row>
    <row r="69" spans="1:11" ht="12.75">
      <c r="A69" s="97">
        <v>1081</v>
      </c>
      <c r="B69" s="82" t="s">
        <v>332</v>
      </c>
      <c r="C69" s="82" t="s">
        <v>68</v>
      </c>
      <c r="D69" s="82" t="s">
        <v>175</v>
      </c>
      <c r="E69" s="83" t="s">
        <v>135</v>
      </c>
      <c r="F69" s="81">
        <v>109</v>
      </c>
      <c r="G69" s="81" t="s">
        <v>41</v>
      </c>
      <c r="H69" s="68">
        <v>21511</v>
      </c>
      <c r="I69" s="81" t="s">
        <v>42</v>
      </c>
      <c r="J69" s="66" t="s">
        <v>125</v>
      </c>
      <c r="K69" s="66"/>
    </row>
    <row r="70" spans="1:11" ht="12.75">
      <c r="A70" s="97">
        <v>1057</v>
      </c>
      <c r="B70" s="82" t="s">
        <v>225</v>
      </c>
      <c r="C70" s="82" t="s">
        <v>73</v>
      </c>
      <c r="D70" s="82" t="s">
        <v>175</v>
      </c>
      <c r="E70" s="83" t="s">
        <v>135</v>
      </c>
      <c r="F70" s="81">
        <v>109</v>
      </c>
      <c r="G70" s="81" t="s">
        <v>41</v>
      </c>
      <c r="H70" s="68">
        <v>26772</v>
      </c>
      <c r="I70" s="81" t="s">
        <v>42</v>
      </c>
      <c r="J70" s="66" t="s">
        <v>126</v>
      </c>
      <c r="K70" s="66"/>
    </row>
    <row r="71" spans="1:11" ht="12.75">
      <c r="A71" s="97">
        <v>1046</v>
      </c>
      <c r="B71" s="82" t="s">
        <v>176</v>
      </c>
      <c r="C71" s="82" t="s">
        <v>54</v>
      </c>
      <c r="D71" s="82" t="s">
        <v>175</v>
      </c>
      <c r="E71" s="83" t="s">
        <v>135</v>
      </c>
      <c r="F71" s="81">
        <v>109</v>
      </c>
      <c r="G71" s="81" t="s">
        <v>41</v>
      </c>
      <c r="H71" s="68">
        <v>34120</v>
      </c>
      <c r="I71" s="81" t="s">
        <v>42</v>
      </c>
      <c r="J71" s="66" t="s">
        <v>128</v>
      </c>
      <c r="K71" s="66"/>
    </row>
    <row r="72" spans="1:11" ht="12.75">
      <c r="A72" s="97">
        <v>1131</v>
      </c>
      <c r="B72" s="82" t="s">
        <v>333</v>
      </c>
      <c r="C72" s="82" t="s">
        <v>44</v>
      </c>
      <c r="D72" s="82" t="s">
        <v>175</v>
      </c>
      <c r="E72" s="83" t="s">
        <v>135</v>
      </c>
      <c r="F72" s="81">
        <v>109</v>
      </c>
      <c r="G72" s="81" t="s">
        <v>41</v>
      </c>
      <c r="H72" s="68">
        <v>14324</v>
      </c>
      <c r="I72" s="81" t="s">
        <v>42</v>
      </c>
      <c r="J72" s="66" t="s">
        <v>126</v>
      </c>
      <c r="K72" s="66"/>
    </row>
    <row r="73" spans="1:11" ht="12.75">
      <c r="A73" s="97">
        <v>1088</v>
      </c>
      <c r="B73" s="82" t="s">
        <v>177</v>
      </c>
      <c r="C73" s="82" t="s">
        <v>92</v>
      </c>
      <c r="D73" s="82" t="s">
        <v>175</v>
      </c>
      <c r="E73" s="83" t="s">
        <v>135</v>
      </c>
      <c r="F73" s="81">
        <v>109</v>
      </c>
      <c r="G73" s="81" t="s">
        <v>41</v>
      </c>
      <c r="H73" s="68"/>
      <c r="I73" s="81" t="s">
        <v>42</v>
      </c>
      <c r="J73" s="66" t="s">
        <v>125</v>
      </c>
      <c r="K73" s="66"/>
    </row>
    <row r="74" spans="1:16" ht="12.75">
      <c r="A74" s="97">
        <v>1153</v>
      </c>
      <c r="B74" s="82" t="s">
        <v>178</v>
      </c>
      <c r="C74" s="82" t="s">
        <v>62</v>
      </c>
      <c r="D74" s="82" t="s">
        <v>179</v>
      </c>
      <c r="E74" s="83" t="s">
        <v>135</v>
      </c>
      <c r="F74" s="81">
        <v>110</v>
      </c>
      <c r="G74" s="81" t="s">
        <v>41</v>
      </c>
      <c r="H74" s="68"/>
      <c r="I74" s="81" t="s">
        <v>42</v>
      </c>
      <c r="J74" s="66" t="s">
        <v>125</v>
      </c>
      <c r="K74" s="66"/>
      <c r="P74" s="107"/>
    </row>
    <row r="75" spans="1:11" ht="12.75">
      <c r="A75" s="97">
        <v>1013</v>
      </c>
      <c r="B75" s="93" t="s">
        <v>257</v>
      </c>
      <c r="C75" s="93" t="s">
        <v>44</v>
      </c>
      <c r="D75" s="93" t="s">
        <v>179</v>
      </c>
      <c r="E75" s="94" t="s">
        <v>135</v>
      </c>
      <c r="F75" s="81">
        <v>110</v>
      </c>
      <c r="G75" s="95" t="s">
        <v>41</v>
      </c>
      <c r="H75" s="68"/>
      <c r="I75" s="95" t="s">
        <v>42</v>
      </c>
      <c r="J75" s="66" t="s">
        <v>126</v>
      </c>
      <c r="K75" s="66"/>
    </row>
    <row r="76" spans="1:11" ht="12.75">
      <c r="A76" s="97">
        <v>1069</v>
      </c>
      <c r="B76" s="82" t="s">
        <v>180</v>
      </c>
      <c r="C76" s="82" t="s">
        <v>181</v>
      </c>
      <c r="D76" s="82" t="s">
        <v>179</v>
      </c>
      <c r="E76" s="83" t="s">
        <v>135</v>
      </c>
      <c r="F76" s="81">
        <v>110</v>
      </c>
      <c r="G76" s="81" t="s">
        <v>41</v>
      </c>
      <c r="H76" s="68">
        <v>32866</v>
      </c>
      <c r="I76" s="81" t="s">
        <v>42</v>
      </c>
      <c r="J76" s="66" t="s">
        <v>125</v>
      </c>
      <c r="K76" s="66"/>
    </row>
    <row r="77" spans="1:11" ht="12.75">
      <c r="A77" s="97">
        <v>1152</v>
      </c>
      <c r="B77" s="82" t="s">
        <v>334</v>
      </c>
      <c r="C77" s="82" t="s">
        <v>47</v>
      </c>
      <c r="D77" s="82" t="s">
        <v>179</v>
      </c>
      <c r="E77" s="83" t="s">
        <v>135</v>
      </c>
      <c r="F77" s="81">
        <v>110</v>
      </c>
      <c r="G77" s="81" t="s">
        <v>41</v>
      </c>
      <c r="H77" s="68">
        <v>24737</v>
      </c>
      <c r="I77" s="81" t="s">
        <v>42</v>
      </c>
      <c r="J77" s="66" t="s">
        <v>126</v>
      </c>
      <c r="K77" s="66"/>
    </row>
    <row r="78" spans="1:17" ht="12.75">
      <c r="A78" s="97">
        <v>1158</v>
      </c>
      <c r="B78" s="93" t="s">
        <v>369</v>
      </c>
      <c r="C78" s="93" t="s">
        <v>44</v>
      </c>
      <c r="D78" s="93" t="s">
        <v>179</v>
      </c>
      <c r="E78" s="94" t="s">
        <v>135</v>
      </c>
      <c r="F78" s="81">
        <v>110</v>
      </c>
      <c r="G78" s="95" t="s">
        <v>41</v>
      </c>
      <c r="H78" s="68"/>
      <c r="I78" s="95" t="s">
        <v>42</v>
      </c>
      <c r="J78" s="66" t="s">
        <v>126</v>
      </c>
      <c r="K78" s="66"/>
      <c r="L78" s="85">
        <v>33055</v>
      </c>
      <c r="M78" s="85">
        <v>34880</v>
      </c>
      <c r="N78" s="61" t="s">
        <v>128</v>
      </c>
      <c r="P78" s="100"/>
      <c r="Q78" s="107"/>
    </row>
    <row r="79" spans="1:11" ht="12.75">
      <c r="A79" s="97">
        <v>1070</v>
      </c>
      <c r="B79" s="82" t="s">
        <v>182</v>
      </c>
      <c r="C79" s="82" t="s">
        <v>60</v>
      </c>
      <c r="D79" s="82" t="s">
        <v>179</v>
      </c>
      <c r="E79" s="83" t="s">
        <v>135</v>
      </c>
      <c r="F79" s="81">
        <v>110</v>
      </c>
      <c r="G79" s="81" t="s">
        <v>41</v>
      </c>
      <c r="H79" s="68">
        <v>22603</v>
      </c>
      <c r="I79" s="81" t="s">
        <v>42</v>
      </c>
      <c r="J79" s="66" t="s">
        <v>126</v>
      </c>
      <c r="K79" s="66"/>
    </row>
    <row r="80" spans="1:11" ht="12.75">
      <c r="A80" s="97">
        <v>1028</v>
      </c>
      <c r="B80" s="93" t="s">
        <v>270</v>
      </c>
      <c r="C80" s="93" t="s">
        <v>271</v>
      </c>
      <c r="D80" s="82" t="s">
        <v>179</v>
      </c>
      <c r="E80" s="83" t="s">
        <v>135</v>
      </c>
      <c r="F80" s="81">
        <v>110</v>
      </c>
      <c r="G80" s="81" t="s">
        <v>41</v>
      </c>
      <c r="H80" s="68">
        <v>22603</v>
      </c>
      <c r="I80" s="81" t="s">
        <v>42</v>
      </c>
      <c r="J80" s="66" t="s">
        <v>127</v>
      </c>
      <c r="K80" s="66"/>
    </row>
    <row r="81" spans="1:11" ht="12.75">
      <c r="A81" s="97">
        <v>1073</v>
      </c>
      <c r="B81" s="93" t="s">
        <v>183</v>
      </c>
      <c r="C81" s="93" t="s">
        <v>43</v>
      </c>
      <c r="D81" s="82" t="s">
        <v>179</v>
      </c>
      <c r="E81" s="83" t="s">
        <v>135</v>
      </c>
      <c r="F81" s="81">
        <v>110</v>
      </c>
      <c r="G81" s="81" t="s">
        <v>41</v>
      </c>
      <c r="H81" s="68">
        <v>22603</v>
      </c>
      <c r="I81" s="81" t="s">
        <v>42</v>
      </c>
      <c r="J81" s="66" t="s">
        <v>126</v>
      </c>
      <c r="K81" s="66"/>
    </row>
    <row r="82" spans="1:16" ht="12.75">
      <c r="A82" s="97">
        <v>1078</v>
      </c>
      <c r="B82" s="82" t="s">
        <v>185</v>
      </c>
      <c r="C82" s="82" t="s">
        <v>48</v>
      </c>
      <c r="D82" s="82" t="s">
        <v>179</v>
      </c>
      <c r="E82" s="83" t="s">
        <v>135</v>
      </c>
      <c r="F82" s="81">
        <v>110</v>
      </c>
      <c r="G82" s="81" t="s">
        <v>41</v>
      </c>
      <c r="H82" s="68">
        <v>21457</v>
      </c>
      <c r="I82" s="81" t="s">
        <v>42</v>
      </c>
      <c r="J82" s="66"/>
      <c r="K82" s="66"/>
      <c r="P82" s="107"/>
    </row>
    <row r="83" spans="1:11" ht="12.75">
      <c r="A83" s="97">
        <v>1080</v>
      </c>
      <c r="B83" s="82" t="s">
        <v>186</v>
      </c>
      <c r="C83" s="82" t="s">
        <v>69</v>
      </c>
      <c r="D83" s="82" t="s">
        <v>187</v>
      </c>
      <c r="E83" s="83" t="s">
        <v>135</v>
      </c>
      <c r="F83" s="81">
        <v>111</v>
      </c>
      <c r="G83" s="81" t="s">
        <v>41</v>
      </c>
      <c r="H83" s="68">
        <v>36075</v>
      </c>
      <c r="I83" s="81" t="s">
        <v>42</v>
      </c>
      <c r="J83" s="66" t="s">
        <v>129</v>
      </c>
      <c r="K83" s="66"/>
    </row>
    <row r="84" spans="1:11" ht="12.75">
      <c r="A84" s="97">
        <v>1076</v>
      </c>
      <c r="B84" s="82" t="s">
        <v>281</v>
      </c>
      <c r="C84" s="82" t="s">
        <v>282</v>
      </c>
      <c r="D84" s="82" t="s">
        <v>187</v>
      </c>
      <c r="E84" s="83" t="s">
        <v>135</v>
      </c>
      <c r="F84" s="81">
        <v>111</v>
      </c>
      <c r="G84" s="81" t="s">
        <v>41</v>
      </c>
      <c r="H84" s="68">
        <v>33053</v>
      </c>
      <c r="I84" s="81" t="s">
        <v>42</v>
      </c>
      <c r="J84" s="66" t="s">
        <v>129</v>
      </c>
      <c r="K84" s="66"/>
    </row>
    <row r="85" spans="1:11" ht="12.75">
      <c r="A85" s="97">
        <v>1146</v>
      </c>
      <c r="B85" s="82" t="s">
        <v>188</v>
      </c>
      <c r="C85" s="82" t="s">
        <v>45</v>
      </c>
      <c r="D85" s="82" t="s">
        <v>187</v>
      </c>
      <c r="E85" s="83" t="s">
        <v>135</v>
      </c>
      <c r="F85" s="81">
        <v>111</v>
      </c>
      <c r="G85" s="81" t="s">
        <v>41</v>
      </c>
      <c r="H85" s="68">
        <v>17635</v>
      </c>
      <c r="I85" s="81" t="s">
        <v>42</v>
      </c>
      <c r="J85" s="66" t="s">
        <v>129</v>
      </c>
      <c r="K85" s="66"/>
    </row>
    <row r="86" spans="1:11" ht="12.75">
      <c r="A86" s="97">
        <v>1025</v>
      </c>
      <c r="B86" s="93" t="s">
        <v>255</v>
      </c>
      <c r="C86" s="93" t="s">
        <v>55</v>
      </c>
      <c r="D86" s="93" t="s">
        <v>187</v>
      </c>
      <c r="E86" s="94" t="s">
        <v>135</v>
      </c>
      <c r="F86" s="81">
        <v>111</v>
      </c>
      <c r="G86" s="95" t="s">
        <v>41</v>
      </c>
      <c r="H86" s="68"/>
      <c r="I86" s="95" t="s">
        <v>42</v>
      </c>
      <c r="J86" s="66" t="s">
        <v>125</v>
      </c>
      <c r="K86" s="66"/>
    </row>
    <row r="87" spans="1:11" ht="12.75">
      <c r="A87" s="97">
        <v>1127</v>
      </c>
      <c r="B87" s="82" t="s">
        <v>235</v>
      </c>
      <c r="C87" s="82" t="s">
        <v>314</v>
      </c>
      <c r="D87" s="82" t="s">
        <v>187</v>
      </c>
      <c r="E87" s="83" t="s">
        <v>135</v>
      </c>
      <c r="F87" s="81">
        <v>111</v>
      </c>
      <c r="G87" s="81" t="s">
        <v>41</v>
      </c>
      <c r="H87" s="68">
        <v>18919</v>
      </c>
      <c r="I87" s="81" t="s">
        <v>42</v>
      </c>
      <c r="J87" s="66" t="s">
        <v>125</v>
      </c>
      <c r="K87" s="66"/>
    </row>
    <row r="88" spans="1:11" ht="12.75">
      <c r="A88" s="97">
        <v>1130</v>
      </c>
      <c r="B88" s="82" t="s">
        <v>315</v>
      </c>
      <c r="C88" s="82" t="s">
        <v>62</v>
      </c>
      <c r="D88" s="82" t="s">
        <v>187</v>
      </c>
      <c r="E88" s="83" t="s">
        <v>135</v>
      </c>
      <c r="F88" s="81">
        <v>111</v>
      </c>
      <c r="G88" s="81" t="s">
        <v>41</v>
      </c>
      <c r="H88" s="68">
        <v>26892</v>
      </c>
      <c r="I88" s="81" t="s">
        <v>42</v>
      </c>
      <c r="J88" s="66" t="s">
        <v>125</v>
      </c>
      <c r="K88" s="66"/>
    </row>
    <row r="89" spans="1:16" ht="12.75">
      <c r="A89" s="97">
        <v>1044</v>
      </c>
      <c r="B89" s="82" t="s">
        <v>189</v>
      </c>
      <c r="C89" s="82" t="s">
        <v>62</v>
      </c>
      <c r="D89" s="82" t="s">
        <v>138</v>
      </c>
      <c r="E89" s="83" t="s">
        <v>135</v>
      </c>
      <c r="F89" s="81">
        <v>112</v>
      </c>
      <c r="G89" s="81" t="s">
        <v>41</v>
      </c>
      <c r="H89" s="68">
        <v>26892</v>
      </c>
      <c r="I89" s="81" t="s">
        <v>42</v>
      </c>
      <c r="J89" s="66" t="s">
        <v>125</v>
      </c>
      <c r="K89" s="66"/>
      <c r="P89" s="107"/>
    </row>
    <row r="90" spans="1:11" ht="12.75">
      <c r="A90" s="97">
        <v>1022</v>
      </c>
      <c r="B90" s="82" t="s">
        <v>252</v>
      </c>
      <c r="C90" s="82" t="s">
        <v>253</v>
      </c>
      <c r="D90" s="82" t="s">
        <v>138</v>
      </c>
      <c r="E90" s="83" t="s">
        <v>135</v>
      </c>
      <c r="F90" s="81">
        <v>112</v>
      </c>
      <c r="G90" s="81" t="s">
        <v>41</v>
      </c>
      <c r="H90" s="68">
        <v>23658</v>
      </c>
      <c r="I90" s="81" t="s">
        <v>42</v>
      </c>
      <c r="J90" s="66"/>
      <c r="K90" s="66"/>
    </row>
    <row r="91" spans="1:17" ht="12.75">
      <c r="A91" s="97">
        <v>1106</v>
      </c>
      <c r="B91" s="93" t="s">
        <v>371</v>
      </c>
      <c r="C91" s="93" t="s">
        <v>61</v>
      </c>
      <c r="D91" s="93" t="s">
        <v>138</v>
      </c>
      <c r="E91" s="94" t="s">
        <v>135</v>
      </c>
      <c r="F91" s="81">
        <v>112</v>
      </c>
      <c r="G91" s="95" t="s">
        <v>41</v>
      </c>
      <c r="H91" s="68"/>
      <c r="I91" s="95" t="s">
        <v>42</v>
      </c>
      <c r="J91" s="66" t="s">
        <v>127</v>
      </c>
      <c r="K91" s="66"/>
      <c r="P91" s="100"/>
      <c r="Q91" s="107"/>
    </row>
    <row r="92" spans="1:11" ht="12.75">
      <c r="A92" s="98">
        <v>1011</v>
      </c>
      <c r="B92" s="62" t="s">
        <v>190</v>
      </c>
      <c r="C92" s="62" t="s">
        <v>133</v>
      </c>
      <c r="D92" s="82" t="s">
        <v>138</v>
      </c>
      <c r="E92" s="83" t="s">
        <v>135</v>
      </c>
      <c r="F92" s="61">
        <v>112</v>
      </c>
      <c r="G92" s="81" t="s">
        <v>41</v>
      </c>
      <c r="H92" s="68">
        <v>22496</v>
      </c>
      <c r="I92" s="81" t="s">
        <v>42</v>
      </c>
      <c r="J92" s="66" t="s">
        <v>125</v>
      </c>
      <c r="K92" s="66"/>
    </row>
    <row r="93" spans="1:11" ht="12.75">
      <c r="A93" s="97">
        <v>1156</v>
      </c>
      <c r="B93" s="82" t="s">
        <v>94</v>
      </c>
      <c r="C93" s="82" t="s">
        <v>67</v>
      </c>
      <c r="D93" s="82" t="s">
        <v>138</v>
      </c>
      <c r="E93" s="83" t="s">
        <v>135</v>
      </c>
      <c r="F93" s="81">
        <v>112</v>
      </c>
      <c r="G93" s="81" t="s">
        <v>41</v>
      </c>
      <c r="H93" s="68">
        <v>23803</v>
      </c>
      <c r="I93" s="81" t="s">
        <v>42</v>
      </c>
      <c r="J93" s="66" t="s">
        <v>126</v>
      </c>
      <c r="K93" s="66"/>
    </row>
    <row r="94" spans="1:11" ht="12.75">
      <c r="A94" s="97">
        <v>1009</v>
      </c>
      <c r="B94" s="82" t="s">
        <v>191</v>
      </c>
      <c r="C94" s="82" t="s">
        <v>50</v>
      </c>
      <c r="D94" s="82" t="s">
        <v>138</v>
      </c>
      <c r="E94" s="83" t="s">
        <v>135</v>
      </c>
      <c r="F94" s="81">
        <v>112</v>
      </c>
      <c r="G94" s="81" t="s">
        <v>41</v>
      </c>
      <c r="H94" s="68">
        <v>18119</v>
      </c>
      <c r="I94" s="81" t="s">
        <v>42</v>
      </c>
      <c r="J94" s="66" t="s">
        <v>125</v>
      </c>
      <c r="K94" s="66"/>
    </row>
    <row r="95" spans="1:11" ht="12.75">
      <c r="A95" s="97">
        <v>1008</v>
      </c>
      <c r="B95" s="82" t="s">
        <v>192</v>
      </c>
      <c r="C95" s="82" t="s">
        <v>55</v>
      </c>
      <c r="D95" s="82" t="s">
        <v>138</v>
      </c>
      <c r="E95" s="83" t="s">
        <v>135</v>
      </c>
      <c r="F95" s="81">
        <v>112</v>
      </c>
      <c r="G95" s="81" t="s">
        <v>41</v>
      </c>
      <c r="H95" s="68">
        <v>23814</v>
      </c>
      <c r="I95" s="81" t="s">
        <v>42</v>
      </c>
      <c r="J95" s="66" t="s">
        <v>125</v>
      </c>
      <c r="K95" s="66"/>
    </row>
    <row r="96" spans="1:11" ht="12.75">
      <c r="A96" s="113" t="s">
        <v>379</v>
      </c>
      <c r="B96" s="82" t="s">
        <v>312</v>
      </c>
      <c r="C96" s="82" t="s">
        <v>313</v>
      </c>
      <c r="D96" s="82" t="s">
        <v>138</v>
      </c>
      <c r="E96" s="83" t="s">
        <v>135</v>
      </c>
      <c r="F96" s="81">
        <v>112</v>
      </c>
      <c r="G96" s="81" t="s">
        <v>41</v>
      </c>
      <c r="H96" s="68"/>
      <c r="I96" s="81" t="s">
        <v>42</v>
      </c>
      <c r="J96" s="66" t="s">
        <v>126</v>
      </c>
      <c r="K96" s="66"/>
    </row>
    <row r="97" spans="1:11" ht="12.75">
      <c r="A97" s="97">
        <v>1092</v>
      </c>
      <c r="B97" s="93" t="s">
        <v>193</v>
      </c>
      <c r="C97" s="93" t="s">
        <v>88</v>
      </c>
      <c r="D97" s="93" t="s">
        <v>138</v>
      </c>
      <c r="E97" s="94" t="s">
        <v>135</v>
      </c>
      <c r="F97" s="81">
        <v>112</v>
      </c>
      <c r="G97" s="95" t="s">
        <v>41</v>
      </c>
      <c r="H97" s="68"/>
      <c r="I97" s="95" t="s">
        <v>42</v>
      </c>
      <c r="J97" s="66" t="s">
        <v>126</v>
      </c>
      <c r="K97" s="66"/>
    </row>
    <row r="98" spans="1:11" ht="12.75">
      <c r="A98" s="97">
        <v>1116</v>
      </c>
      <c r="B98" s="82" t="s">
        <v>254</v>
      </c>
      <c r="C98" s="82" t="s">
        <v>143</v>
      </c>
      <c r="D98" s="82" t="s">
        <v>138</v>
      </c>
      <c r="E98" s="83" t="s">
        <v>135</v>
      </c>
      <c r="F98" s="81">
        <v>112</v>
      </c>
      <c r="G98" s="81" t="s">
        <v>41</v>
      </c>
      <c r="H98" s="68">
        <v>17819</v>
      </c>
      <c r="I98" s="81" t="s">
        <v>42</v>
      </c>
      <c r="J98" s="66" t="s">
        <v>126</v>
      </c>
      <c r="K98" s="66"/>
    </row>
    <row r="99" spans="1:11" ht="12.75">
      <c r="A99" s="97">
        <v>1023</v>
      </c>
      <c r="B99" s="62" t="s">
        <v>254</v>
      </c>
      <c r="C99" s="62" t="s">
        <v>40</v>
      </c>
      <c r="D99" s="62" t="s">
        <v>138</v>
      </c>
      <c r="E99" s="83" t="s">
        <v>135</v>
      </c>
      <c r="F99" s="81">
        <v>112</v>
      </c>
      <c r="G99" s="81" t="s">
        <v>41</v>
      </c>
      <c r="H99" s="68">
        <v>18992</v>
      </c>
      <c r="I99" s="81" t="s">
        <v>42</v>
      </c>
      <c r="J99" s="66" t="s">
        <v>126</v>
      </c>
      <c r="K99" s="66"/>
    </row>
    <row r="100" spans="1:11" ht="12.75">
      <c r="A100" s="97">
        <v>1010</v>
      </c>
      <c r="B100" s="82" t="s">
        <v>194</v>
      </c>
      <c r="C100" s="82" t="s">
        <v>64</v>
      </c>
      <c r="D100" s="82" t="s">
        <v>138</v>
      </c>
      <c r="E100" s="83" t="s">
        <v>135</v>
      </c>
      <c r="F100" s="81">
        <v>112</v>
      </c>
      <c r="G100" s="81" t="s">
        <v>41</v>
      </c>
      <c r="H100" s="68">
        <v>23803</v>
      </c>
      <c r="I100" s="81" t="s">
        <v>42</v>
      </c>
      <c r="J100" s="66" t="s">
        <v>125</v>
      </c>
      <c r="K100" s="66"/>
    </row>
    <row r="101" spans="1:16" ht="12.75">
      <c r="A101" s="97">
        <v>1109</v>
      </c>
      <c r="B101" s="93" t="s">
        <v>380</v>
      </c>
      <c r="C101" s="93" t="s">
        <v>69</v>
      </c>
      <c r="D101" s="82" t="s">
        <v>197</v>
      </c>
      <c r="E101" s="83" t="s">
        <v>135</v>
      </c>
      <c r="F101" s="81">
        <v>113</v>
      </c>
      <c r="G101" s="81" t="s">
        <v>41</v>
      </c>
      <c r="H101" s="68"/>
      <c r="I101" s="81" t="s">
        <v>42</v>
      </c>
      <c r="J101" s="66" t="s">
        <v>127</v>
      </c>
      <c r="K101" s="66"/>
      <c r="P101" s="107"/>
    </row>
    <row r="102" spans="1:16" ht="12.75">
      <c r="A102" s="97">
        <v>1033</v>
      </c>
      <c r="B102" s="82" t="s">
        <v>195</v>
      </c>
      <c r="C102" s="82" t="s">
        <v>196</v>
      </c>
      <c r="D102" s="82" t="s">
        <v>197</v>
      </c>
      <c r="E102" s="83" t="s">
        <v>135</v>
      </c>
      <c r="F102" s="81">
        <v>113</v>
      </c>
      <c r="G102" s="81" t="s">
        <v>41</v>
      </c>
      <c r="H102" s="68"/>
      <c r="I102" s="81" t="s">
        <v>42</v>
      </c>
      <c r="J102" s="66" t="s">
        <v>127</v>
      </c>
      <c r="K102" s="66"/>
      <c r="P102" s="107"/>
    </row>
    <row r="103" spans="1:11" ht="12.75">
      <c r="A103" s="97">
        <v>1012</v>
      </c>
      <c r="B103" s="82" t="s">
        <v>198</v>
      </c>
      <c r="C103" s="82" t="s">
        <v>87</v>
      </c>
      <c r="D103" s="82" t="s">
        <v>197</v>
      </c>
      <c r="E103" s="83" t="s">
        <v>135</v>
      </c>
      <c r="F103" s="81">
        <v>113</v>
      </c>
      <c r="G103" s="81" t="s">
        <v>41</v>
      </c>
      <c r="H103" s="68">
        <v>14612</v>
      </c>
      <c r="I103" s="81" t="s">
        <v>42</v>
      </c>
      <c r="J103" s="66" t="s">
        <v>125</v>
      </c>
      <c r="K103" s="66"/>
    </row>
    <row r="104" spans="1:11" ht="12.75">
      <c r="A104" s="97">
        <v>1089</v>
      </c>
      <c r="B104" s="82" t="s">
        <v>199</v>
      </c>
      <c r="C104" s="82" t="s">
        <v>40</v>
      </c>
      <c r="D104" s="82" t="s">
        <v>197</v>
      </c>
      <c r="E104" s="83" t="s">
        <v>135</v>
      </c>
      <c r="F104" s="81">
        <v>113</v>
      </c>
      <c r="G104" s="81" t="s">
        <v>41</v>
      </c>
      <c r="H104" s="68">
        <v>22721</v>
      </c>
      <c r="I104" s="81" t="s">
        <v>42</v>
      </c>
      <c r="J104" s="66" t="s">
        <v>129</v>
      </c>
      <c r="K104" s="66"/>
    </row>
    <row r="105" spans="1:11" ht="12.75">
      <c r="A105" s="97">
        <v>1091</v>
      </c>
      <c r="B105" s="82" t="s">
        <v>288</v>
      </c>
      <c r="C105" s="82" t="s">
        <v>47</v>
      </c>
      <c r="D105" s="82" t="s">
        <v>197</v>
      </c>
      <c r="E105" s="83" t="s">
        <v>135</v>
      </c>
      <c r="F105" s="81">
        <v>113</v>
      </c>
      <c r="G105" s="81" t="s">
        <v>41</v>
      </c>
      <c r="H105" s="68"/>
      <c r="I105" s="81" t="s">
        <v>42</v>
      </c>
      <c r="J105" s="66"/>
      <c r="K105" s="66"/>
    </row>
    <row r="106" spans="1:11" ht="12.75">
      <c r="A106" s="97">
        <v>1108</v>
      </c>
      <c r="B106" s="82" t="s">
        <v>309</v>
      </c>
      <c r="C106" s="82" t="s">
        <v>55</v>
      </c>
      <c r="D106" s="82" t="s">
        <v>197</v>
      </c>
      <c r="E106" s="83" t="s">
        <v>135</v>
      </c>
      <c r="F106" s="81">
        <v>113</v>
      </c>
      <c r="G106" s="81" t="s">
        <v>41</v>
      </c>
      <c r="H106" s="68">
        <v>31517</v>
      </c>
      <c r="I106" s="81" t="s">
        <v>42</v>
      </c>
      <c r="J106" s="66" t="s">
        <v>126</v>
      </c>
      <c r="K106" s="66"/>
    </row>
    <row r="107" spans="1:11" ht="12.75">
      <c r="A107" s="97">
        <v>1128</v>
      </c>
      <c r="B107" s="82" t="s">
        <v>101</v>
      </c>
      <c r="C107" s="82" t="s">
        <v>65</v>
      </c>
      <c r="D107" s="82" t="s">
        <v>197</v>
      </c>
      <c r="E107" s="83" t="s">
        <v>135</v>
      </c>
      <c r="F107" s="81">
        <v>113</v>
      </c>
      <c r="G107" s="81" t="s">
        <v>41</v>
      </c>
      <c r="H107" s="68"/>
      <c r="I107" s="81" t="s">
        <v>42</v>
      </c>
      <c r="J107" s="66" t="s">
        <v>126</v>
      </c>
      <c r="K107" s="66"/>
    </row>
    <row r="108" spans="1:11" ht="12.75">
      <c r="A108" s="97">
        <v>1132</v>
      </c>
      <c r="B108" s="82" t="s">
        <v>200</v>
      </c>
      <c r="C108" s="82" t="s">
        <v>61</v>
      </c>
      <c r="D108" s="82" t="s">
        <v>197</v>
      </c>
      <c r="E108" s="83" t="s">
        <v>135</v>
      </c>
      <c r="F108" s="81">
        <v>113</v>
      </c>
      <c r="G108" s="61" t="s">
        <v>41</v>
      </c>
      <c r="H108" s="68">
        <v>18723</v>
      </c>
      <c r="I108" s="61" t="s">
        <v>42</v>
      </c>
      <c r="J108" s="66" t="s">
        <v>127</v>
      </c>
      <c r="K108" s="66"/>
    </row>
    <row r="109" spans="1:11" ht="12.75">
      <c r="A109" s="97">
        <v>1110</v>
      </c>
      <c r="B109" s="82" t="s">
        <v>201</v>
      </c>
      <c r="C109" s="82" t="s">
        <v>63</v>
      </c>
      <c r="D109" s="82" t="s">
        <v>197</v>
      </c>
      <c r="E109" s="83" t="s">
        <v>135</v>
      </c>
      <c r="F109" s="81">
        <v>113</v>
      </c>
      <c r="G109" s="81" t="s">
        <v>41</v>
      </c>
      <c r="H109" s="68">
        <v>14083</v>
      </c>
      <c r="I109" s="81" t="s">
        <v>42</v>
      </c>
      <c r="J109" s="66" t="s">
        <v>125</v>
      </c>
      <c r="K109" s="66"/>
    </row>
    <row r="110" spans="1:11" ht="12.75">
      <c r="A110" s="97">
        <v>1065</v>
      </c>
      <c r="B110" s="82" t="s">
        <v>272</v>
      </c>
      <c r="C110" s="82" t="s">
        <v>73</v>
      </c>
      <c r="D110" s="82" t="s">
        <v>197</v>
      </c>
      <c r="E110" s="83" t="s">
        <v>135</v>
      </c>
      <c r="F110" s="81">
        <v>113</v>
      </c>
      <c r="G110" s="81" t="s">
        <v>41</v>
      </c>
      <c r="H110" s="68">
        <v>22541</v>
      </c>
      <c r="I110" s="81" t="s">
        <v>42</v>
      </c>
      <c r="J110" s="66" t="s">
        <v>126</v>
      </c>
      <c r="K110" s="66"/>
    </row>
    <row r="111" spans="1:11" ht="12.75">
      <c r="A111" s="97">
        <v>1064</v>
      </c>
      <c r="B111" s="82" t="s">
        <v>272</v>
      </c>
      <c r="C111" s="82" t="s">
        <v>78</v>
      </c>
      <c r="D111" s="82" t="s">
        <v>197</v>
      </c>
      <c r="E111" s="83" t="s">
        <v>135</v>
      </c>
      <c r="F111" s="81">
        <v>113</v>
      </c>
      <c r="G111" s="81" t="s">
        <v>41</v>
      </c>
      <c r="H111" s="68">
        <v>25251</v>
      </c>
      <c r="I111" s="81" t="s">
        <v>42</v>
      </c>
      <c r="J111" s="66" t="s">
        <v>127</v>
      </c>
      <c r="K111" s="66"/>
    </row>
    <row r="112" spans="1:11" ht="12.75">
      <c r="A112" s="97">
        <v>1021</v>
      </c>
      <c r="B112" s="82" t="s">
        <v>86</v>
      </c>
      <c r="C112" s="82" t="s">
        <v>40</v>
      </c>
      <c r="D112" s="82" t="s">
        <v>197</v>
      </c>
      <c r="E112" s="83" t="s">
        <v>135</v>
      </c>
      <c r="F112" s="81">
        <v>113</v>
      </c>
      <c r="G112" s="81" t="s">
        <v>41</v>
      </c>
      <c r="H112" s="68">
        <v>18984</v>
      </c>
      <c r="I112" s="81" t="s">
        <v>42</v>
      </c>
      <c r="J112" s="66" t="s">
        <v>126</v>
      </c>
      <c r="K112" s="66"/>
    </row>
    <row r="113" spans="1:11" ht="12.75">
      <c r="A113" s="97">
        <v>1112</v>
      </c>
      <c r="B113" s="82" t="s">
        <v>202</v>
      </c>
      <c r="C113" s="82" t="s">
        <v>203</v>
      </c>
      <c r="D113" s="82" t="s">
        <v>197</v>
      </c>
      <c r="E113" s="83" t="s">
        <v>135</v>
      </c>
      <c r="F113" s="81">
        <v>113</v>
      </c>
      <c r="G113" s="81" t="s">
        <v>41</v>
      </c>
      <c r="H113" s="68">
        <v>21452</v>
      </c>
      <c r="I113" s="81" t="s">
        <v>42</v>
      </c>
      <c r="J113" s="66" t="s">
        <v>127</v>
      </c>
      <c r="K113" s="66"/>
    </row>
    <row r="114" spans="1:11" ht="12.75">
      <c r="A114" s="97">
        <v>1067</v>
      </c>
      <c r="B114" s="82" t="s">
        <v>278</v>
      </c>
      <c r="C114" s="82" t="s">
        <v>50</v>
      </c>
      <c r="D114" s="82" t="s">
        <v>197</v>
      </c>
      <c r="E114" s="83" t="s">
        <v>135</v>
      </c>
      <c r="F114" s="81">
        <v>113</v>
      </c>
      <c r="G114" s="81" t="s">
        <v>41</v>
      </c>
      <c r="H114" s="68">
        <v>21809</v>
      </c>
      <c r="I114" s="81" t="s">
        <v>42</v>
      </c>
      <c r="J114" s="66"/>
      <c r="K114" s="66"/>
    </row>
    <row r="115" spans="1:11" ht="12.75">
      <c r="A115" s="97">
        <v>1017</v>
      </c>
      <c r="B115" s="82" t="s">
        <v>204</v>
      </c>
      <c r="C115" s="82" t="s">
        <v>88</v>
      </c>
      <c r="D115" s="82" t="s">
        <v>197</v>
      </c>
      <c r="E115" s="83" t="s">
        <v>135</v>
      </c>
      <c r="F115" s="81">
        <v>113</v>
      </c>
      <c r="G115" s="81" t="s">
        <v>41</v>
      </c>
      <c r="H115" s="68"/>
      <c r="I115" s="81" t="s">
        <v>42</v>
      </c>
      <c r="J115" s="66" t="s">
        <v>126</v>
      </c>
      <c r="K115" s="66"/>
    </row>
    <row r="116" spans="1:11" ht="12.75">
      <c r="A116" s="97">
        <v>1123</v>
      </c>
      <c r="B116" s="82" t="s">
        <v>205</v>
      </c>
      <c r="C116" s="82" t="s">
        <v>45</v>
      </c>
      <c r="D116" s="82" t="s">
        <v>197</v>
      </c>
      <c r="E116" s="83" t="s">
        <v>135</v>
      </c>
      <c r="F116" s="81">
        <v>113</v>
      </c>
      <c r="G116" s="81" t="s">
        <v>41</v>
      </c>
      <c r="H116" s="68">
        <v>16312</v>
      </c>
      <c r="I116" s="81" t="s">
        <v>42</v>
      </c>
      <c r="J116" s="66" t="s">
        <v>126</v>
      </c>
      <c r="K116" s="66"/>
    </row>
    <row r="117" spans="1:11" ht="12.75">
      <c r="A117" s="97">
        <v>1134</v>
      </c>
      <c r="B117" s="82" t="s">
        <v>206</v>
      </c>
      <c r="C117" s="82" t="s">
        <v>68</v>
      </c>
      <c r="D117" s="82" t="s">
        <v>197</v>
      </c>
      <c r="E117" s="83" t="s">
        <v>135</v>
      </c>
      <c r="F117" s="81">
        <v>113</v>
      </c>
      <c r="G117" s="81" t="s">
        <v>41</v>
      </c>
      <c r="H117" s="68">
        <v>17597</v>
      </c>
      <c r="I117" s="81" t="s">
        <v>42</v>
      </c>
      <c r="J117" s="66" t="s">
        <v>127</v>
      </c>
      <c r="K117" s="66"/>
    </row>
    <row r="118" spans="1:11" ht="12.75">
      <c r="A118" s="97">
        <v>1006</v>
      </c>
      <c r="B118" s="82" t="s">
        <v>207</v>
      </c>
      <c r="C118" s="82" t="s">
        <v>51</v>
      </c>
      <c r="D118" s="82" t="s">
        <v>197</v>
      </c>
      <c r="E118" s="83" t="s">
        <v>135</v>
      </c>
      <c r="F118" s="81">
        <v>113</v>
      </c>
      <c r="G118" s="81" t="s">
        <v>41</v>
      </c>
      <c r="H118" s="68">
        <v>14671</v>
      </c>
      <c r="I118" s="81" t="s">
        <v>42</v>
      </c>
      <c r="J118" s="66" t="s">
        <v>125</v>
      </c>
      <c r="K118" s="66"/>
    </row>
    <row r="119" spans="1:11" ht="12.75">
      <c r="A119" s="97">
        <v>1019</v>
      </c>
      <c r="B119" s="82" t="s">
        <v>208</v>
      </c>
      <c r="C119" s="82" t="s">
        <v>51</v>
      </c>
      <c r="D119" s="82" t="s">
        <v>197</v>
      </c>
      <c r="E119" s="83" t="s">
        <v>135</v>
      </c>
      <c r="F119" s="81">
        <v>113</v>
      </c>
      <c r="G119" s="81" t="s">
        <v>41</v>
      </c>
      <c r="H119" s="68">
        <v>19951</v>
      </c>
      <c r="I119" s="81" t="s">
        <v>42</v>
      </c>
      <c r="J119" s="66" t="s">
        <v>126</v>
      </c>
      <c r="K119" s="66"/>
    </row>
    <row r="120" spans="1:11" ht="12.75">
      <c r="A120" s="97">
        <v>1104</v>
      </c>
      <c r="B120" s="82" t="s">
        <v>298</v>
      </c>
      <c r="C120" s="82" t="s">
        <v>62</v>
      </c>
      <c r="D120" s="82" t="s">
        <v>197</v>
      </c>
      <c r="E120" s="83" t="s">
        <v>135</v>
      </c>
      <c r="F120" s="81">
        <v>113</v>
      </c>
      <c r="G120" s="81" t="s">
        <v>41</v>
      </c>
      <c r="H120" s="68">
        <v>25506</v>
      </c>
      <c r="I120" s="81" t="s">
        <v>42</v>
      </c>
      <c r="J120" s="66" t="s">
        <v>127</v>
      </c>
      <c r="K120" s="66"/>
    </row>
    <row r="121" spans="1:11" ht="12.75">
      <c r="A121" s="97">
        <v>1141</v>
      </c>
      <c r="B121" s="82" t="s">
        <v>148</v>
      </c>
      <c r="C121" s="82" t="s">
        <v>62</v>
      </c>
      <c r="D121" s="82" t="s">
        <v>197</v>
      </c>
      <c r="E121" s="83" t="s">
        <v>135</v>
      </c>
      <c r="F121" s="81">
        <v>113</v>
      </c>
      <c r="G121" s="81" t="s">
        <v>41</v>
      </c>
      <c r="H121" s="68">
        <v>15710</v>
      </c>
      <c r="I121" s="81" t="s">
        <v>42</v>
      </c>
      <c r="J121" s="66" t="s">
        <v>128</v>
      </c>
      <c r="K121" s="66"/>
    </row>
    <row r="122" spans="1:16" ht="12.75">
      <c r="A122" s="97">
        <v>1052</v>
      </c>
      <c r="B122" s="82" t="s">
        <v>257</v>
      </c>
      <c r="C122" s="82" t="s">
        <v>40</v>
      </c>
      <c r="D122" s="82" t="s">
        <v>335</v>
      </c>
      <c r="E122" s="83" t="s">
        <v>135</v>
      </c>
      <c r="F122" s="81">
        <v>114</v>
      </c>
      <c r="G122" s="81" t="s">
        <v>41</v>
      </c>
      <c r="H122" s="68">
        <v>15877</v>
      </c>
      <c r="I122" s="81" t="s">
        <v>42</v>
      </c>
      <c r="J122" s="66"/>
      <c r="K122" s="66"/>
      <c r="P122" s="107"/>
    </row>
    <row r="123" spans="1:11" ht="12.75">
      <c r="A123" s="97">
        <v>1055</v>
      </c>
      <c r="B123" s="82" t="s">
        <v>260</v>
      </c>
      <c r="C123" s="82" t="s">
        <v>46</v>
      </c>
      <c r="D123" s="82" t="s">
        <v>335</v>
      </c>
      <c r="E123" s="83" t="s">
        <v>135</v>
      </c>
      <c r="F123" s="81">
        <v>114</v>
      </c>
      <c r="G123" s="81" t="s">
        <v>41</v>
      </c>
      <c r="H123" s="68">
        <v>34862</v>
      </c>
      <c r="I123" s="81" t="s">
        <v>42</v>
      </c>
      <c r="J123" s="66" t="s">
        <v>126</v>
      </c>
      <c r="K123" s="66"/>
    </row>
    <row r="124" spans="1:11" ht="12.75">
      <c r="A124" s="97">
        <v>1056</v>
      </c>
      <c r="B124" s="93" t="s">
        <v>261</v>
      </c>
      <c r="C124" s="93" t="s">
        <v>49</v>
      </c>
      <c r="D124" s="93" t="s">
        <v>335</v>
      </c>
      <c r="E124" s="94" t="s">
        <v>135</v>
      </c>
      <c r="F124" s="81">
        <v>114</v>
      </c>
      <c r="G124" s="95" t="s">
        <v>41</v>
      </c>
      <c r="H124" s="68"/>
      <c r="I124" s="95" t="s">
        <v>42</v>
      </c>
      <c r="J124" s="66" t="s">
        <v>128</v>
      </c>
      <c r="K124" s="66"/>
    </row>
    <row r="125" spans="1:11" ht="12.75">
      <c r="A125" s="97">
        <v>1053</v>
      </c>
      <c r="B125" s="82" t="s">
        <v>258</v>
      </c>
      <c r="C125" s="82" t="s">
        <v>259</v>
      </c>
      <c r="D125" s="82" t="s">
        <v>335</v>
      </c>
      <c r="E125" s="83" t="s">
        <v>135</v>
      </c>
      <c r="F125" s="81">
        <v>114</v>
      </c>
      <c r="G125" s="81" t="s">
        <v>41</v>
      </c>
      <c r="H125" s="68">
        <v>22706</v>
      </c>
      <c r="I125" s="81" t="s">
        <v>42</v>
      </c>
      <c r="J125" s="66"/>
      <c r="K125" s="66"/>
    </row>
    <row r="126" spans="1:11" ht="12.75">
      <c r="A126" s="97">
        <v>1054</v>
      </c>
      <c r="B126" s="82" t="s">
        <v>258</v>
      </c>
      <c r="C126" s="82" t="s">
        <v>44</v>
      </c>
      <c r="D126" s="82" t="s">
        <v>335</v>
      </c>
      <c r="E126" s="83" t="s">
        <v>135</v>
      </c>
      <c r="F126" s="81">
        <v>114</v>
      </c>
      <c r="G126" s="81" t="s">
        <v>41</v>
      </c>
      <c r="H126" s="68">
        <v>33587</v>
      </c>
      <c r="I126" s="81" t="s">
        <v>42</v>
      </c>
      <c r="J126" s="66"/>
      <c r="K126" s="66"/>
    </row>
    <row r="127" spans="1:16" ht="12.75">
      <c r="A127" s="97">
        <v>1100</v>
      </c>
      <c r="B127" s="82" t="s">
        <v>264</v>
      </c>
      <c r="C127" s="82" t="s">
        <v>265</v>
      </c>
      <c r="D127" s="82" t="s">
        <v>263</v>
      </c>
      <c r="E127" s="83" t="s">
        <v>135</v>
      </c>
      <c r="F127" s="81">
        <v>115</v>
      </c>
      <c r="G127" s="81" t="s">
        <v>41</v>
      </c>
      <c r="H127" s="68"/>
      <c r="I127" s="81" t="s">
        <v>42</v>
      </c>
      <c r="J127" s="66"/>
      <c r="K127" s="66"/>
      <c r="P127" s="100"/>
    </row>
    <row r="128" spans="1:11" ht="12.75">
      <c r="A128" s="97">
        <v>1144</v>
      </c>
      <c r="B128" s="82" t="s">
        <v>146</v>
      </c>
      <c r="C128" s="82" t="s">
        <v>48</v>
      </c>
      <c r="D128" s="82" t="s">
        <v>263</v>
      </c>
      <c r="E128" s="94" t="s">
        <v>135</v>
      </c>
      <c r="F128" s="81">
        <v>115</v>
      </c>
      <c r="G128" s="95" t="s">
        <v>41</v>
      </c>
      <c r="H128" s="68"/>
      <c r="I128" s="95" t="s">
        <v>42</v>
      </c>
      <c r="J128" s="66" t="s">
        <v>128</v>
      </c>
      <c r="K128" s="66"/>
    </row>
    <row r="129" spans="1:11" ht="12.75">
      <c r="A129" s="97">
        <v>1097</v>
      </c>
      <c r="B129" s="82" t="s">
        <v>262</v>
      </c>
      <c r="C129" s="82" t="s">
        <v>47</v>
      </c>
      <c r="D129" s="82" t="s">
        <v>263</v>
      </c>
      <c r="E129" s="94" t="s">
        <v>135</v>
      </c>
      <c r="F129" s="81">
        <v>115</v>
      </c>
      <c r="G129" s="95" t="s">
        <v>41</v>
      </c>
      <c r="H129" s="68"/>
      <c r="I129" s="95" t="s">
        <v>42</v>
      </c>
      <c r="J129" s="66"/>
      <c r="K129" s="66"/>
    </row>
    <row r="130" spans="1:11" ht="12.75">
      <c r="A130" s="97"/>
      <c r="B130" s="82"/>
      <c r="C130" s="82"/>
      <c r="D130" s="82"/>
      <c r="E130" s="94"/>
      <c r="F130" s="81"/>
      <c r="G130" s="95"/>
      <c r="H130" s="68"/>
      <c r="I130" s="95"/>
      <c r="J130" s="66"/>
      <c r="K130" s="66"/>
    </row>
    <row r="131" spans="1:11" ht="12.75">
      <c r="A131" s="97"/>
      <c r="B131" s="82"/>
      <c r="C131" s="82"/>
      <c r="D131" s="82"/>
      <c r="E131" s="94"/>
      <c r="F131" s="81"/>
      <c r="G131" s="95"/>
      <c r="H131" s="68"/>
      <c r="I131" s="95"/>
      <c r="J131" s="66" t="s">
        <v>127</v>
      </c>
      <c r="K131" s="66"/>
    </row>
    <row r="132" spans="1:11" ht="12.75">
      <c r="A132" s="97"/>
      <c r="B132" s="82"/>
      <c r="C132" s="82"/>
      <c r="D132" s="82"/>
      <c r="E132" s="94"/>
      <c r="F132" s="81"/>
      <c r="G132" s="95"/>
      <c r="H132" s="68"/>
      <c r="I132" s="95"/>
      <c r="J132" s="66" t="s">
        <v>126</v>
      </c>
      <c r="K132" s="66"/>
    </row>
    <row r="133" spans="1:11" ht="12.75">
      <c r="A133" s="94"/>
      <c r="B133" s="82"/>
      <c r="C133" s="82"/>
      <c r="D133" s="82"/>
      <c r="E133" s="94"/>
      <c r="F133" s="81"/>
      <c r="G133" s="95"/>
      <c r="H133" s="68"/>
      <c r="I133" s="95"/>
      <c r="J133" s="66"/>
      <c r="K133" s="66"/>
    </row>
    <row r="134" spans="1:11" ht="12.75">
      <c r="A134" s="94"/>
      <c r="B134" s="82"/>
      <c r="C134" s="82"/>
      <c r="D134" s="82"/>
      <c r="E134" s="94"/>
      <c r="F134" s="81"/>
      <c r="G134" s="95"/>
      <c r="H134" s="68"/>
      <c r="I134" s="95"/>
      <c r="J134" s="66" t="s">
        <v>128</v>
      </c>
      <c r="K134" s="66"/>
    </row>
    <row r="135" spans="1:11" ht="12.75">
      <c r="A135" s="81"/>
      <c r="B135" s="82"/>
      <c r="C135" s="82"/>
      <c r="D135" s="82"/>
      <c r="E135" s="83"/>
      <c r="F135" s="81"/>
      <c r="G135" s="81"/>
      <c r="H135" s="68"/>
      <c r="I135" s="81"/>
      <c r="J135" s="66"/>
      <c r="K135" s="66"/>
    </row>
    <row r="136" spans="1:11" ht="12.75">
      <c r="A136" s="81"/>
      <c r="B136" s="82"/>
      <c r="C136" s="82"/>
      <c r="D136" s="82"/>
      <c r="E136" s="83"/>
      <c r="F136" s="81"/>
      <c r="G136" s="81"/>
      <c r="H136" s="68"/>
      <c r="I136" s="81"/>
      <c r="J136" s="66" t="s">
        <v>126</v>
      </c>
      <c r="K136" s="66"/>
    </row>
    <row r="137" spans="1:11" ht="12.75">
      <c r="A137" s="87">
        <v>9001</v>
      </c>
      <c r="B137" s="88"/>
      <c r="C137" s="88"/>
      <c r="D137" s="88"/>
      <c r="E137" s="89" t="s">
        <v>209</v>
      </c>
      <c r="F137" s="87"/>
      <c r="G137" s="87"/>
      <c r="H137" s="68">
        <v>23338</v>
      </c>
      <c r="I137" s="87" t="s">
        <v>42</v>
      </c>
      <c r="J137" s="66" t="s">
        <v>125</v>
      </c>
      <c r="K137" s="66"/>
    </row>
    <row r="138" spans="1:11" ht="12.75">
      <c r="A138" s="87">
        <v>9002</v>
      </c>
      <c r="B138" s="88"/>
      <c r="C138" s="88"/>
      <c r="D138" s="88"/>
      <c r="E138" s="89" t="s">
        <v>209</v>
      </c>
      <c r="F138" s="87"/>
      <c r="G138" s="87"/>
      <c r="H138" s="68">
        <v>17208</v>
      </c>
      <c r="I138" s="87" t="s">
        <v>42</v>
      </c>
      <c r="J138" s="66" t="s">
        <v>126</v>
      </c>
      <c r="K138" s="66"/>
    </row>
    <row r="139" spans="1:11" ht="12.75">
      <c r="A139" s="87">
        <v>9003</v>
      </c>
      <c r="B139" s="88"/>
      <c r="C139" s="88"/>
      <c r="D139" s="88"/>
      <c r="E139" s="89" t="s">
        <v>209</v>
      </c>
      <c r="F139" s="87"/>
      <c r="G139" s="87"/>
      <c r="H139" s="68">
        <v>23931</v>
      </c>
      <c r="I139" s="87" t="s">
        <v>42</v>
      </c>
      <c r="J139" s="66" t="s">
        <v>125</v>
      </c>
      <c r="K139" s="66"/>
    </row>
    <row r="140" spans="1:11" ht="12.75">
      <c r="A140" s="87">
        <v>9004</v>
      </c>
      <c r="B140" s="88"/>
      <c r="C140" s="88"/>
      <c r="D140" s="88"/>
      <c r="E140" s="89" t="s">
        <v>209</v>
      </c>
      <c r="F140" s="87"/>
      <c r="G140" s="87"/>
      <c r="H140" s="68">
        <v>19749</v>
      </c>
      <c r="I140" s="87" t="s">
        <v>42</v>
      </c>
      <c r="J140" s="66" t="s">
        <v>127</v>
      </c>
      <c r="K140" s="66"/>
    </row>
    <row r="141" spans="1:11" ht="12.75">
      <c r="A141" s="87">
        <v>9005</v>
      </c>
      <c r="B141" s="88"/>
      <c r="C141" s="88"/>
      <c r="D141" s="88"/>
      <c r="E141" s="89" t="s">
        <v>209</v>
      </c>
      <c r="F141" s="87"/>
      <c r="G141" s="87"/>
      <c r="H141" s="68">
        <v>17879</v>
      </c>
      <c r="I141" s="87" t="s">
        <v>42</v>
      </c>
      <c r="J141" s="66" t="s">
        <v>126</v>
      </c>
      <c r="K141" s="66"/>
    </row>
    <row r="142" spans="1:11" ht="12.75">
      <c r="A142" s="87">
        <v>9006</v>
      </c>
      <c r="B142" s="88"/>
      <c r="C142" s="88"/>
      <c r="D142" s="88"/>
      <c r="E142" s="89" t="s">
        <v>209</v>
      </c>
      <c r="F142" s="87"/>
      <c r="G142" s="87"/>
      <c r="H142" s="68">
        <v>14911</v>
      </c>
      <c r="I142" s="87" t="s">
        <v>42</v>
      </c>
      <c r="J142" s="66" t="s">
        <v>126</v>
      </c>
      <c r="K142" s="66"/>
    </row>
    <row r="143" spans="1:11" ht="12.75">
      <c r="A143" s="87">
        <v>9007</v>
      </c>
      <c r="B143" s="88"/>
      <c r="C143" s="88"/>
      <c r="D143" s="88"/>
      <c r="E143" s="89" t="s">
        <v>209</v>
      </c>
      <c r="F143" s="87"/>
      <c r="G143" s="87"/>
      <c r="H143" s="68">
        <v>17424</v>
      </c>
      <c r="I143" s="87" t="s">
        <v>42</v>
      </c>
      <c r="J143" s="66" t="s">
        <v>126</v>
      </c>
      <c r="K143" s="66"/>
    </row>
    <row r="144" spans="1:11" ht="12.75">
      <c r="A144" s="87">
        <v>9008</v>
      </c>
      <c r="B144" s="88"/>
      <c r="C144" s="88"/>
      <c r="D144" s="88"/>
      <c r="E144" s="89" t="s">
        <v>209</v>
      </c>
      <c r="F144" s="87"/>
      <c r="G144" s="87"/>
      <c r="H144" s="68">
        <v>20192</v>
      </c>
      <c r="I144" s="87" t="s">
        <v>42</v>
      </c>
      <c r="J144" s="66" t="s">
        <v>127</v>
      </c>
      <c r="K144" s="66"/>
    </row>
    <row r="145" spans="1:11" ht="12.75">
      <c r="A145" s="87">
        <v>9009</v>
      </c>
      <c r="B145" s="88"/>
      <c r="C145" s="88"/>
      <c r="D145" s="88"/>
      <c r="E145" s="89" t="s">
        <v>209</v>
      </c>
      <c r="F145" s="87"/>
      <c r="G145" s="87"/>
      <c r="H145" s="68">
        <v>21497</v>
      </c>
      <c r="I145" s="87" t="s">
        <v>42</v>
      </c>
      <c r="J145" s="66" t="s">
        <v>127</v>
      </c>
      <c r="K145" s="66"/>
    </row>
    <row r="146" spans="1:11" ht="12.75">
      <c r="A146" s="87">
        <v>9010</v>
      </c>
      <c r="B146" s="88"/>
      <c r="C146" s="88"/>
      <c r="D146" s="88"/>
      <c r="E146" s="89" t="s">
        <v>209</v>
      </c>
      <c r="F146" s="87"/>
      <c r="G146" s="87"/>
      <c r="H146" s="68">
        <v>26313</v>
      </c>
      <c r="I146" s="87" t="s">
        <v>42</v>
      </c>
      <c r="J146" s="66" t="s">
        <v>125</v>
      </c>
      <c r="K146" s="66"/>
    </row>
    <row r="147" spans="1:11" ht="12.75">
      <c r="A147" s="87">
        <v>9011</v>
      </c>
      <c r="B147" s="88"/>
      <c r="C147" s="88"/>
      <c r="D147" s="88"/>
      <c r="E147" s="89" t="s">
        <v>209</v>
      </c>
      <c r="F147" s="87"/>
      <c r="G147" s="87"/>
      <c r="H147" s="68">
        <v>20804</v>
      </c>
      <c r="I147" s="87" t="s">
        <v>42</v>
      </c>
      <c r="J147" s="66" t="s">
        <v>127</v>
      </c>
      <c r="K147" s="66"/>
    </row>
    <row r="148" spans="1:11" ht="12.75">
      <c r="A148" s="87">
        <v>9012</v>
      </c>
      <c r="B148" s="88"/>
      <c r="C148" s="88"/>
      <c r="D148" s="88"/>
      <c r="E148" s="89" t="s">
        <v>209</v>
      </c>
      <c r="F148" s="87"/>
      <c r="G148" s="87"/>
      <c r="H148" s="68">
        <v>35822</v>
      </c>
      <c r="I148" s="87" t="s">
        <v>42</v>
      </c>
      <c r="J148" s="66" t="s">
        <v>129</v>
      </c>
      <c r="K148" s="66"/>
    </row>
    <row r="149" spans="1:11" ht="12.75">
      <c r="A149" s="87">
        <v>9013</v>
      </c>
      <c r="B149" s="88"/>
      <c r="C149" s="88"/>
      <c r="D149" s="88"/>
      <c r="E149" s="89" t="s">
        <v>209</v>
      </c>
      <c r="F149" s="87"/>
      <c r="G149" s="87"/>
      <c r="H149" s="68">
        <v>35228</v>
      </c>
      <c r="I149" s="87" t="s">
        <v>42</v>
      </c>
      <c r="J149" s="66" t="s">
        <v>129</v>
      </c>
      <c r="K149" s="66"/>
    </row>
    <row r="150" spans="1:11" ht="12.75">
      <c r="A150" s="87">
        <v>9014</v>
      </c>
      <c r="B150" s="88"/>
      <c r="C150" s="88"/>
      <c r="D150" s="88"/>
      <c r="E150" s="89" t="s">
        <v>209</v>
      </c>
      <c r="F150" s="87"/>
      <c r="G150" s="87"/>
      <c r="H150" s="68">
        <v>22667</v>
      </c>
      <c r="I150" s="87" t="s">
        <v>42</v>
      </c>
      <c r="J150" s="66" t="s">
        <v>127</v>
      </c>
      <c r="K150" s="66"/>
    </row>
    <row r="151" spans="1:11" ht="12.75">
      <c r="A151" s="87">
        <v>9015</v>
      </c>
      <c r="B151" s="88"/>
      <c r="C151" s="88"/>
      <c r="D151" s="88"/>
      <c r="E151" s="89" t="s">
        <v>209</v>
      </c>
      <c r="F151" s="87"/>
      <c r="G151" s="87"/>
      <c r="H151" s="68">
        <v>15135</v>
      </c>
      <c r="I151" s="87" t="s">
        <v>42</v>
      </c>
      <c r="J151" s="66"/>
      <c r="K151" s="66"/>
    </row>
    <row r="152" spans="1:11" ht="12.75">
      <c r="A152" s="87">
        <v>9016</v>
      </c>
      <c r="B152" s="88"/>
      <c r="C152" s="88"/>
      <c r="D152" s="88"/>
      <c r="E152" s="89" t="s">
        <v>209</v>
      </c>
      <c r="F152" s="87"/>
      <c r="G152" s="87"/>
      <c r="H152" s="68">
        <v>21309</v>
      </c>
      <c r="I152" s="87" t="s">
        <v>42</v>
      </c>
      <c r="J152" s="66" t="s">
        <v>127</v>
      </c>
      <c r="K152" s="66"/>
    </row>
    <row r="153" spans="1:11" ht="12.75">
      <c r="A153" s="87">
        <v>9017</v>
      </c>
      <c r="B153" s="88"/>
      <c r="C153" s="88"/>
      <c r="D153" s="88"/>
      <c r="E153" s="89" t="s">
        <v>209</v>
      </c>
      <c r="F153" s="87"/>
      <c r="G153" s="87"/>
      <c r="H153" s="68">
        <v>22329</v>
      </c>
      <c r="I153" s="87" t="s">
        <v>42</v>
      </c>
      <c r="J153" s="66" t="s">
        <v>127</v>
      </c>
      <c r="K153" s="66"/>
    </row>
    <row r="154" spans="1:11" ht="12.75">
      <c r="A154" s="87">
        <v>9018</v>
      </c>
      <c r="B154" s="88"/>
      <c r="C154" s="88"/>
      <c r="D154" s="88"/>
      <c r="E154" s="89" t="s">
        <v>209</v>
      </c>
      <c r="F154" s="87"/>
      <c r="G154" s="87"/>
      <c r="H154" s="68">
        <v>19865</v>
      </c>
      <c r="I154" s="87" t="s">
        <v>42</v>
      </c>
      <c r="J154" s="66" t="s">
        <v>127</v>
      </c>
      <c r="K154" s="66"/>
    </row>
    <row r="155" spans="1:11" ht="12.75">
      <c r="A155" s="87">
        <v>9019</v>
      </c>
      <c r="B155" s="88"/>
      <c r="C155" s="88"/>
      <c r="D155" s="88"/>
      <c r="E155" s="89" t="s">
        <v>209</v>
      </c>
      <c r="F155" s="87"/>
      <c r="G155" s="87"/>
      <c r="H155" s="68">
        <v>33877</v>
      </c>
      <c r="I155" s="87" t="s">
        <v>42</v>
      </c>
      <c r="J155" s="66" t="s">
        <v>128</v>
      </c>
      <c r="K155" s="66"/>
    </row>
    <row r="156" spans="1:11" ht="12.75">
      <c r="A156" s="87">
        <v>9020</v>
      </c>
      <c r="B156" s="88"/>
      <c r="C156" s="88"/>
      <c r="D156" s="88"/>
      <c r="E156" s="89" t="s">
        <v>209</v>
      </c>
      <c r="F156" s="87"/>
      <c r="G156" s="87"/>
      <c r="H156" s="68">
        <v>26378</v>
      </c>
      <c r="I156" s="87" t="s">
        <v>42</v>
      </c>
      <c r="J156" s="66" t="s">
        <v>125</v>
      </c>
      <c r="K156" s="66"/>
    </row>
    <row r="157" spans="1:11" ht="12.75">
      <c r="A157" s="96">
        <v>6034</v>
      </c>
      <c r="B157" s="79" t="s">
        <v>273</v>
      </c>
      <c r="C157" s="79" t="s">
        <v>274</v>
      </c>
      <c r="D157" s="79" t="s">
        <v>141</v>
      </c>
      <c r="E157" s="80" t="s">
        <v>135</v>
      </c>
      <c r="F157" s="78">
        <v>101</v>
      </c>
      <c r="G157" s="78" t="s">
        <v>41</v>
      </c>
      <c r="H157" s="68">
        <v>20979</v>
      </c>
      <c r="I157" s="78" t="s">
        <v>57</v>
      </c>
      <c r="J157" s="66" t="s">
        <v>126</v>
      </c>
      <c r="K157" s="66"/>
    </row>
    <row r="158" spans="1:11" ht="12.75">
      <c r="A158" s="97">
        <v>6042</v>
      </c>
      <c r="B158" s="82" t="s">
        <v>140</v>
      </c>
      <c r="C158" s="82" t="s">
        <v>77</v>
      </c>
      <c r="D158" s="82" t="s">
        <v>141</v>
      </c>
      <c r="E158" s="83" t="s">
        <v>135</v>
      </c>
      <c r="F158" s="81">
        <v>101</v>
      </c>
      <c r="G158" s="81" t="s">
        <v>41</v>
      </c>
      <c r="H158" s="68"/>
      <c r="I158" s="81" t="s">
        <v>57</v>
      </c>
      <c r="J158" s="66" t="s">
        <v>127</v>
      </c>
      <c r="K158" s="66"/>
    </row>
    <row r="159" spans="1:11" ht="12.75">
      <c r="A159" s="97">
        <v>6000</v>
      </c>
      <c r="B159" s="82" t="s">
        <v>210</v>
      </c>
      <c r="C159" s="82" t="s">
        <v>82</v>
      </c>
      <c r="D159" s="82" t="s">
        <v>141</v>
      </c>
      <c r="E159" s="83" t="s">
        <v>135</v>
      </c>
      <c r="F159" s="81">
        <v>101</v>
      </c>
      <c r="G159" s="81" t="s">
        <v>41</v>
      </c>
      <c r="H159" s="68">
        <v>17044</v>
      </c>
      <c r="I159" s="81" t="s">
        <v>57</v>
      </c>
      <c r="J159" s="66" t="s">
        <v>127</v>
      </c>
      <c r="K159" s="66"/>
    </row>
    <row r="160" spans="1:11" ht="12.75">
      <c r="A160" s="97">
        <v>6010</v>
      </c>
      <c r="B160" s="82" t="s">
        <v>192</v>
      </c>
      <c r="C160" s="82" t="s">
        <v>211</v>
      </c>
      <c r="D160" s="82" t="s">
        <v>141</v>
      </c>
      <c r="E160" s="83" t="s">
        <v>135</v>
      </c>
      <c r="F160" s="81">
        <v>101</v>
      </c>
      <c r="G160" s="81" t="s">
        <v>41</v>
      </c>
      <c r="H160" s="68">
        <v>20872</v>
      </c>
      <c r="I160" s="81" t="s">
        <v>57</v>
      </c>
      <c r="J160" s="66" t="s">
        <v>127</v>
      </c>
      <c r="K160" s="66"/>
    </row>
    <row r="161" spans="1:11" ht="12.75">
      <c r="A161" s="97">
        <v>6070</v>
      </c>
      <c r="B161" s="82" t="s">
        <v>212</v>
      </c>
      <c r="C161" s="82" t="s">
        <v>213</v>
      </c>
      <c r="D161" s="82" t="s">
        <v>137</v>
      </c>
      <c r="E161" s="83" t="s">
        <v>135</v>
      </c>
      <c r="F161" s="81">
        <v>102</v>
      </c>
      <c r="G161" s="81" t="s">
        <v>41</v>
      </c>
      <c r="H161" s="68">
        <v>11579</v>
      </c>
      <c r="I161" s="81" t="s">
        <v>57</v>
      </c>
      <c r="J161" s="66" t="s">
        <v>126</v>
      </c>
      <c r="K161" s="66"/>
    </row>
    <row r="162" spans="1:11" ht="12.75">
      <c r="A162" s="97">
        <v>6112</v>
      </c>
      <c r="B162" s="82" t="s">
        <v>145</v>
      </c>
      <c r="C162" s="82" t="s">
        <v>96</v>
      </c>
      <c r="D162" s="82" t="s">
        <v>137</v>
      </c>
      <c r="E162" s="83" t="s">
        <v>135</v>
      </c>
      <c r="F162" s="81">
        <v>102</v>
      </c>
      <c r="G162" s="81" t="s">
        <v>41</v>
      </c>
      <c r="H162" s="68">
        <v>28816</v>
      </c>
      <c r="I162" s="81" t="s">
        <v>57</v>
      </c>
      <c r="J162" s="66" t="s">
        <v>125</v>
      </c>
      <c r="K162" s="66"/>
    </row>
    <row r="163" spans="1:11" ht="12.75">
      <c r="A163" s="97">
        <v>6109</v>
      </c>
      <c r="B163" s="82" t="s">
        <v>214</v>
      </c>
      <c r="C163" s="82" t="s">
        <v>58</v>
      </c>
      <c r="D163" s="82" t="s">
        <v>137</v>
      </c>
      <c r="E163" s="83" t="s">
        <v>135</v>
      </c>
      <c r="F163" s="81">
        <v>102</v>
      </c>
      <c r="G163" s="81" t="s">
        <v>41</v>
      </c>
      <c r="H163" s="68">
        <v>25452</v>
      </c>
      <c r="I163" s="81" t="s">
        <v>57</v>
      </c>
      <c r="J163" s="66" t="s">
        <v>125</v>
      </c>
      <c r="K163" s="66"/>
    </row>
    <row r="164" spans="1:11" ht="12.75">
      <c r="A164" s="97">
        <v>6038</v>
      </c>
      <c r="B164" s="82" t="s">
        <v>283</v>
      </c>
      <c r="C164" s="82" t="s">
        <v>84</v>
      </c>
      <c r="D164" s="82" t="s">
        <v>137</v>
      </c>
      <c r="E164" s="83" t="s">
        <v>135</v>
      </c>
      <c r="F164" s="81">
        <v>102</v>
      </c>
      <c r="G164" s="81" t="s">
        <v>41</v>
      </c>
      <c r="H164" s="68"/>
      <c r="I164" s="81" t="s">
        <v>57</v>
      </c>
      <c r="J164" s="66" t="s">
        <v>127</v>
      </c>
      <c r="K164" s="66"/>
    </row>
    <row r="165" spans="1:11" ht="12.75">
      <c r="A165" s="97">
        <v>6108</v>
      </c>
      <c r="B165" s="82" t="s">
        <v>215</v>
      </c>
      <c r="C165" s="82" t="s">
        <v>216</v>
      </c>
      <c r="D165" s="82" t="s">
        <v>137</v>
      </c>
      <c r="E165" s="83" t="s">
        <v>135</v>
      </c>
      <c r="F165" s="81">
        <v>102</v>
      </c>
      <c r="G165" s="81" t="s">
        <v>41</v>
      </c>
      <c r="H165" s="68">
        <v>20214</v>
      </c>
      <c r="I165" s="81" t="s">
        <v>57</v>
      </c>
      <c r="J165" s="66"/>
      <c r="K165" s="66"/>
    </row>
    <row r="166" spans="1:11" ht="12.75">
      <c r="A166" s="97">
        <v>6040</v>
      </c>
      <c r="B166" s="82" t="s">
        <v>284</v>
      </c>
      <c r="C166" s="82" t="s">
        <v>244</v>
      </c>
      <c r="D166" s="82" t="s">
        <v>137</v>
      </c>
      <c r="E166" s="83" t="s">
        <v>135</v>
      </c>
      <c r="F166" s="81">
        <v>102</v>
      </c>
      <c r="G166" s="81" t="s">
        <v>41</v>
      </c>
      <c r="H166" s="68"/>
      <c r="I166" s="81" t="s">
        <v>57</v>
      </c>
      <c r="J166" s="66"/>
      <c r="K166" s="66"/>
    </row>
    <row r="167" spans="1:11" ht="12.75">
      <c r="A167" s="97">
        <v>6107</v>
      </c>
      <c r="B167" s="82" t="s">
        <v>217</v>
      </c>
      <c r="C167" s="82" t="s">
        <v>77</v>
      </c>
      <c r="D167" s="82" t="s">
        <v>137</v>
      </c>
      <c r="E167" s="83" t="s">
        <v>135</v>
      </c>
      <c r="F167" s="81">
        <v>102</v>
      </c>
      <c r="G167" s="81" t="s">
        <v>41</v>
      </c>
      <c r="H167" s="68">
        <v>35539</v>
      </c>
      <c r="I167" s="81" t="s">
        <v>57</v>
      </c>
      <c r="J167" s="66" t="s">
        <v>129</v>
      </c>
      <c r="K167" s="66"/>
    </row>
    <row r="168" spans="1:11" ht="12.75">
      <c r="A168" s="97">
        <v>6106</v>
      </c>
      <c r="B168" s="93" t="s">
        <v>93</v>
      </c>
      <c r="C168" s="82" t="s">
        <v>100</v>
      </c>
      <c r="D168" s="82" t="s">
        <v>137</v>
      </c>
      <c r="E168" s="83" t="s">
        <v>135</v>
      </c>
      <c r="F168" s="81">
        <v>102</v>
      </c>
      <c r="G168" s="81" t="s">
        <v>41</v>
      </c>
      <c r="H168" s="68">
        <v>36005</v>
      </c>
      <c r="I168" s="81" t="s">
        <v>57</v>
      </c>
      <c r="J168" s="66"/>
      <c r="K168" s="66"/>
    </row>
    <row r="169" spans="1:11" ht="12.75">
      <c r="A169" s="97">
        <v>6117</v>
      </c>
      <c r="B169" s="82" t="s">
        <v>147</v>
      </c>
      <c r="C169" s="82" t="s">
        <v>104</v>
      </c>
      <c r="D169" s="82" t="s">
        <v>137</v>
      </c>
      <c r="E169" s="83" t="s">
        <v>135</v>
      </c>
      <c r="F169" s="81">
        <v>102</v>
      </c>
      <c r="G169" s="81" t="s">
        <v>41</v>
      </c>
      <c r="H169" s="68">
        <v>35839</v>
      </c>
      <c r="I169" s="81" t="s">
        <v>57</v>
      </c>
      <c r="J169" s="66" t="s">
        <v>127</v>
      </c>
      <c r="K169" s="66"/>
    </row>
    <row r="170" spans="1:11" ht="12.75">
      <c r="A170" s="97">
        <v>6113</v>
      </c>
      <c r="B170" s="82" t="s">
        <v>147</v>
      </c>
      <c r="C170" s="82" t="s">
        <v>56</v>
      </c>
      <c r="D170" s="82" t="s">
        <v>137</v>
      </c>
      <c r="E170" s="83" t="s">
        <v>135</v>
      </c>
      <c r="F170" s="81">
        <v>102</v>
      </c>
      <c r="G170" s="81" t="s">
        <v>41</v>
      </c>
      <c r="H170" s="68">
        <v>22509</v>
      </c>
      <c r="I170" s="81" t="s">
        <v>57</v>
      </c>
      <c r="J170" s="66" t="s">
        <v>129</v>
      </c>
      <c r="K170" s="66"/>
    </row>
    <row r="171" spans="1:11" ht="12.75">
      <c r="A171" s="97">
        <v>6118</v>
      </c>
      <c r="B171" s="82" t="s">
        <v>147</v>
      </c>
      <c r="C171" s="82" t="s">
        <v>218</v>
      </c>
      <c r="D171" s="82" t="s">
        <v>137</v>
      </c>
      <c r="E171" s="83" t="s">
        <v>135</v>
      </c>
      <c r="F171" s="81">
        <v>102</v>
      </c>
      <c r="G171" s="81" t="s">
        <v>219</v>
      </c>
      <c r="H171" s="68">
        <v>20719</v>
      </c>
      <c r="I171" s="81" t="s">
        <v>57</v>
      </c>
      <c r="J171" s="66" t="s">
        <v>127</v>
      </c>
      <c r="K171" s="66"/>
    </row>
    <row r="172" spans="1:11" ht="12.75">
      <c r="A172" s="97">
        <v>6011</v>
      </c>
      <c r="B172" s="93" t="s">
        <v>191</v>
      </c>
      <c r="C172" s="93" t="s">
        <v>77</v>
      </c>
      <c r="D172" s="93" t="s">
        <v>137</v>
      </c>
      <c r="E172" s="94" t="s">
        <v>135</v>
      </c>
      <c r="F172" s="81">
        <v>102</v>
      </c>
      <c r="G172" s="95" t="s">
        <v>41</v>
      </c>
      <c r="H172" s="68"/>
      <c r="I172" s="95" t="s">
        <v>57</v>
      </c>
      <c r="J172" s="66"/>
      <c r="K172" s="66"/>
    </row>
    <row r="173" spans="1:11" ht="12.75">
      <c r="A173" s="97">
        <v>6056</v>
      </c>
      <c r="B173" s="93" t="s">
        <v>286</v>
      </c>
      <c r="C173" s="93" t="s">
        <v>311</v>
      </c>
      <c r="D173" s="93" t="s">
        <v>137</v>
      </c>
      <c r="E173" s="94" t="s">
        <v>135</v>
      </c>
      <c r="F173" s="81">
        <v>102</v>
      </c>
      <c r="G173" s="95" t="s">
        <v>41</v>
      </c>
      <c r="H173" s="68"/>
      <c r="I173" s="95" t="s">
        <v>57</v>
      </c>
      <c r="J173" s="66" t="s">
        <v>127</v>
      </c>
      <c r="K173" s="66"/>
    </row>
    <row r="174" spans="1:11" ht="12.75">
      <c r="A174" s="97">
        <v>6075</v>
      </c>
      <c r="B174" s="82" t="s">
        <v>220</v>
      </c>
      <c r="C174" s="82" t="s">
        <v>59</v>
      </c>
      <c r="D174" s="82" t="s">
        <v>137</v>
      </c>
      <c r="E174" s="83" t="s">
        <v>135</v>
      </c>
      <c r="F174" s="81">
        <v>102</v>
      </c>
      <c r="G174" s="81" t="s">
        <v>41</v>
      </c>
      <c r="H174" s="68">
        <v>32815</v>
      </c>
      <c r="I174" s="81" t="s">
        <v>57</v>
      </c>
      <c r="J174" s="66" t="s">
        <v>125</v>
      </c>
      <c r="K174" s="66"/>
    </row>
    <row r="175" spans="1:11" ht="12.75">
      <c r="A175" s="97">
        <v>6101</v>
      </c>
      <c r="B175" s="93" t="s">
        <v>264</v>
      </c>
      <c r="C175" s="82" t="s">
        <v>85</v>
      </c>
      <c r="D175" s="82" t="s">
        <v>149</v>
      </c>
      <c r="E175" s="83" t="s">
        <v>135</v>
      </c>
      <c r="F175" s="81">
        <v>103</v>
      </c>
      <c r="G175" s="81" t="s">
        <v>41</v>
      </c>
      <c r="H175" s="68">
        <v>16362</v>
      </c>
      <c r="I175" s="81" t="s">
        <v>57</v>
      </c>
      <c r="J175" s="66" t="s">
        <v>128</v>
      </c>
      <c r="K175" s="66"/>
    </row>
    <row r="176" spans="1:11" ht="12.75">
      <c r="A176" s="97">
        <v>6062</v>
      </c>
      <c r="B176" s="82" t="s">
        <v>322</v>
      </c>
      <c r="C176" s="82" t="s">
        <v>336</v>
      </c>
      <c r="D176" s="82" t="s">
        <v>154</v>
      </c>
      <c r="E176" s="83" t="s">
        <v>135</v>
      </c>
      <c r="F176" s="81">
        <v>104</v>
      </c>
      <c r="G176" s="81" t="s">
        <v>41</v>
      </c>
      <c r="H176" s="68"/>
      <c r="I176" s="81" t="s">
        <v>57</v>
      </c>
      <c r="J176" s="66"/>
      <c r="K176" s="66"/>
    </row>
    <row r="177" spans="1:11" ht="12.75">
      <c r="A177" s="97">
        <v>6027</v>
      </c>
      <c r="B177" s="82" t="s">
        <v>172</v>
      </c>
      <c r="C177" s="82" t="s">
        <v>100</v>
      </c>
      <c r="D177" s="82" t="s">
        <v>154</v>
      </c>
      <c r="E177" s="83" t="s">
        <v>135</v>
      </c>
      <c r="F177" s="81">
        <v>104</v>
      </c>
      <c r="G177" s="81" t="s">
        <v>41</v>
      </c>
      <c r="H177" s="68"/>
      <c r="I177" s="81" t="s">
        <v>57</v>
      </c>
      <c r="J177" s="66"/>
      <c r="K177" s="66"/>
    </row>
    <row r="178" spans="1:11" ht="12.75">
      <c r="A178" s="97">
        <v>6063</v>
      </c>
      <c r="B178" s="82" t="s">
        <v>337</v>
      </c>
      <c r="C178" s="82" t="s">
        <v>303</v>
      </c>
      <c r="D178" s="82" t="s">
        <v>154</v>
      </c>
      <c r="E178" s="83" t="s">
        <v>135</v>
      </c>
      <c r="F178" s="81">
        <v>104</v>
      </c>
      <c r="G178" s="81" t="s">
        <v>41</v>
      </c>
      <c r="H178" s="68">
        <v>27244</v>
      </c>
      <c r="I178" s="81" t="s">
        <v>57</v>
      </c>
      <c r="J178" s="66" t="s">
        <v>126</v>
      </c>
      <c r="K178" s="66"/>
    </row>
    <row r="179" spans="1:11" ht="12.75">
      <c r="A179" s="97">
        <v>6051</v>
      </c>
      <c r="B179" s="82" t="s">
        <v>299</v>
      </c>
      <c r="C179" s="82" t="s">
        <v>300</v>
      </c>
      <c r="D179" s="82" t="s">
        <v>154</v>
      </c>
      <c r="E179" s="83" t="s">
        <v>135</v>
      </c>
      <c r="F179" s="81">
        <v>104</v>
      </c>
      <c r="G179" s="81" t="s">
        <v>41</v>
      </c>
      <c r="H179" s="68">
        <v>27244</v>
      </c>
      <c r="I179" s="81" t="s">
        <v>57</v>
      </c>
      <c r="J179" s="66" t="s">
        <v>126</v>
      </c>
      <c r="K179" s="66"/>
    </row>
    <row r="180" spans="1:11" ht="12.75">
      <c r="A180" s="97">
        <v>6052</v>
      </c>
      <c r="B180" s="82" t="s">
        <v>173</v>
      </c>
      <c r="C180" s="82" t="s">
        <v>301</v>
      </c>
      <c r="D180" s="82" t="s">
        <v>154</v>
      </c>
      <c r="E180" s="83" t="s">
        <v>135</v>
      </c>
      <c r="F180" s="81">
        <v>104</v>
      </c>
      <c r="G180" s="81" t="s">
        <v>41</v>
      </c>
      <c r="H180" s="68">
        <v>27244</v>
      </c>
      <c r="I180" s="81" t="s">
        <v>57</v>
      </c>
      <c r="J180" s="66" t="s">
        <v>126</v>
      </c>
      <c r="K180" s="66"/>
    </row>
    <row r="181" spans="1:11" ht="12.75">
      <c r="A181" s="97">
        <v>6115</v>
      </c>
      <c r="B181" s="93" t="s">
        <v>221</v>
      </c>
      <c r="C181" s="93" t="s">
        <v>134</v>
      </c>
      <c r="D181" s="82" t="s">
        <v>154</v>
      </c>
      <c r="E181" s="83" t="s">
        <v>135</v>
      </c>
      <c r="F181" s="81">
        <v>104</v>
      </c>
      <c r="G181" s="81" t="s">
        <v>41</v>
      </c>
      <c r="H181" s="68">
        <v>27244</v>
      </c>
      <c r="I181" s="81" t="s">
        <v>57</v>
      </c>
      <c r="J181" s="66" t="s">
        <v>126</v>
      </c>
      <c r="K181" s="66"/>
    </row>
    <row r="182" spans="1:11" ht="12.75">
      <c r="A182" s="97">
        <v>6053</v>
      </c>
      <c r="B182" s="93" t="s">
        <v>302</v>
      </c>
      <c r="C182" s="93" t="s">
        <v>91</v>
      </c>
      <c r="D182" s="82" t="s">
        <v>154</v>
      </c>
      <c r="E182" s="83" t="s">
        <v>135</v>
      </c>
      <c r="F182" s="81">
        <v>104</v>
      </c>
      <c r="G182" s="81" t="s">
        <v>41</v>
      </c>
      <c r="H182" s="68">
        <v>27244</v>
      </c>
      <c r="I182" s="81" t="s">
        <v>57</v>
      </c>
      <c r="J182" s="66" t="s">
        <v>126</v>
      </c>
      <c r="K182" s="66"/>
    </row>
    <row r="183" spans="1:11" ht="12.75">
      <c r="A183" s="97">
        <v>6054</v>
      </c>
      <c r="B183" s="82" t="s">
        <v>295</v>
      </c>
      <c r="C183" s="82" t="s">
        <v>303</v>
      </c>
      <c r="D183" s="82" t="s">
        <v>154</v>
      </c>
      <c r="E183" s="83" t="s">
        <v>135</v>
      </c>
      <c r="F183" s="81">
        <v>104</v>
      </c>
      <c r="G183" s="81" t="s">
        <v>41</v>
      </c>
      <c r="H183" s="68">
        <v>27244</v>
      </c>
      <c r="I183" s="81" t="s">
        <v>57</v>
      </c>
      <c r="J183" s="66" t="s">
        <v>126</v>
      </c>
      <c r="K183" s="66"/>
    </row>
    <row r="184" spans="1:11" ht="12.75">
      <c r="A184" s="97">
        <v>6059</v>
      </c>
      <c r="B184" s="82" t="s">
        <v>316</v>
      </c>
      <c r="C184" s="82" t="s">
        <v>84</v>
      </c>
      <c r="D184" s="82" t="s">
        <v>154</v>
      </c>
      <c r="E184" s="83" t="s">
        <v>135</v>
      </c>
      <c r="F184" s="81">
        <v>104</v>
      </c>
      <c r="G184" s="81" t="s">
        <v>41</v>
      </c>
      <c r="H184" s="68">
        <v>34719</v>
      </c>
      <c r="I184" s="81" t="s">
        <v>57</v>
      </c>
      <c r="J184" s="66" t="s">
        <v>126</v>
      </c>
      <c r="K184" s="66"/>
    </row>
    <row r="185" spans="1:11" ht="12.75">
      <c r="A185" s="97">
        <v>6060</v>
      </c>
      <c r="B185" s="82" t="s">
        <v>317</v>
      </c>
      <c r="C185" s="82" t="s">
        <v>318</v>
      </c>
      <c r="D185" s="82" t="s">
        <v>154</v>
      </c>
      <c r="E185" s="83" t="s">
        <v>135</v>
      </c>
      <c r="F185" s="81">
        <v>104</v>
      </c>
      <c r="G185" s="81" t="s">
        <v>41</v>
      </c>
      <c r="H185" s="68">
        <v>14441</v>
      </c>
      <c r="I185" s="81" t="s">
        <v>57</v>
      </c>
      <c r="J185" s="66" t="s">
        <v>127</v>
      </c>
      <c r="K185" s="66"/>
    </row>
    <row r="186" spans="1:11" ht="12.75">
      <c r="A186" s="97">
        <v>6055</v>
      </c>
      <c r="B186" s="82" t="s">
        <v>304</v>
      </c>
      <c r="C186" s="82" t="s">
        <v>77</v>
      </c>
      <c r="D186" s="82" t="s">
        <v>154</v>
      </c>
      <c r="E186" s="83" t="s">
        <v>135</v>
      </c>
      <c r="F186" s="81">
        <v>104</v>
      </c>
      <c r="G186" s="81" t="s">
        <v>41</v>
      </c>
      <c r="H186" s="68">
        <v>23139</v>
      </c>
      <c r="I186" s="81" t="s">
        <v>57</v>
      </c>
      <c r="J186" s="66" t="s">
        <v>131</v>
      </c>
      <c r="K186" s="66"/>
    </row>
    <row r="187" spans="1:11" ht="12.75">
      <c r="A187" s="97">
        <v>6061</v>
      </c>
      <c r="B187" s="82" t="s">
        <v>327</v>
      </c>
      <c r="C187" s="82" t="s">
        <v>318</v>
      </c>
      <c r="D187" s="82" t="s">
        <v>154</v>
      </c>
      <c r="E187" s="83" t="s">
        <v>135</v>
      </c>
      <c r="F187" s="81">
        <v>104</v>
      </c>
      <c r="G187" s="81" t="s">
        <v>41</v>
      </c>
      <c r="H187" s="68">
        <v>38000</v>
      </c>
      <c r="I187" s="81" t="s">
        <v>57</v>
      </c>
      <c r="J187" s="66" t="s">
        <v>127</v>
      </c>
      <c r="K187" s="66"/>
    </row>
    <row r="188" spans="1:11" ht="12.75">
      <c r="A188" s="97">
        <v>6021</v>
      </c>
      <c r="B188" s="82" t="s">
        <v>74</v>
      </c>
      <c r="C188" s="82" t="s">
        <v>83</v>
      </c>
      <c r="D188" s="82" t="s">
        <v>175</v>
      </c>
      <c r="E188" s="83" t="s">
        <v>135</v>
      </c>
      <c r="F188" s="81">
        <v>109</v>
      </c>
      <c r="G188" s="81" t="s">
        <v>41</v>
      </c>
      <c r="H188" s="68">
        <v>26111</v>
      </c>
      <c r="I188" s="81" t="s">
        <v>57</v>
      </c>
      <c r="J188" s="66" t="s">
        <v>125</v>
      </c>
      <c r="K188" s="66"/>
    </row>
    <row r="189" spans="1:11" ht="12.75">
      <c r="A189" s="97">
        <v>6009</v>
      </c>
      <c r="B189" s="82" t="s">
        <v>222</v>
      </c>
      <c r="C189" s="82" t="s">
        <v>72</v>
      </c>
      <c r="D189" s="82" t="s">
        <v>175</v>
      </c>
      <c r="E189" s="83" t="s">
        <v>135</v>
      </c>
      <c r="F189" s="81">
        <v>109</v>
      </c>
      <c r="G189" s="81" t="s">
        <v>41</v>
      </c>
      <c r="H189" s="68">
        <v>25314</v>
      </c>
      <c r="I189" s="81" t="s">
        <v>57</v>
      </c>
      <c r="J189" s="66" t="s">
        <v>128</v>
      </c>
      <c r="K189" s="66"/>
    </row>
    <row r="190" spans="1:11" ht="12.75">
      <c r="A190" s="97">
        <v>6017</v>
      </c>
      <c r="B190" s="82" t="s">
        <v>98</v>
      </c>
      <c r="C190" s="82" t="s">
        <v>75</v>
      </c>
      <c r="D190" s="82" t="s">
        <v>175</v>
      </c>
      <c r="E190" s="83" t="s">
        <v>135</v>
      </c>
      <c r="F190" s="81">
        <v>109</v>
      </c>
      <c r="G190" s="81" t="s">
        <v>41</v>
      </c>
      <c r="H190" s="68">
        <v>33393</v>
      </c>
      <c r="I190" s="81" t="s">
        <v>57</v>
      </c>
      <c r="J190" s="66" t="s">
        <v>126</v>
      </c>
      <c r="K190" s="66"/>
    </row>
    <row r="191" spans="1:11" ht="12.75">
      <c r="A191" s="97">
        <v>6016</v>
      </c>
      <c r="B191" s="82" t="s">
        <v>223</v>
      </c>
      <c r="C191" s="82" t="s">
        <v>106</v>
      </c>
      <c r="D191" s="82" t="s">
        <v>175</v>
      </c>
      <c r="E191" s="83" t="s">
        <v>135</v>
      </c>
      <c r="F191" s="81">
        <v>109</v>
      </c>
      <c r="G191" s="81" t="s">
        <v>41</v>
      </c>
      <c r="H191" s="68">
        <v>17591</v>
      </c>
      <c r="I191" s="81" t="s">
        <v>57</v>
      </c>
      <c r="J191" s="66" t="s">
        <v>125</v>
      </c>
      <c r="K191" s="66"/>
    </row>
    <row r="192" spans="1:11" ht="12.75">
      <c r="A192" s="98">
        <v>6024</v>
      </c>
      <c r="B192" s="62" t="s">
        <v>93</v>
      </c>
      <c r="C192" s="62" t="s">
        <v>224</v>
      </c>
      <c r="D192" s="62" t="s">
        <v>175</v>
      </c>
      <c r="E192" s="83" t="s">
        <v>135</v>
      </c>
      <c r="F192" s="81">
        <v>109</v>
      </c>
      <c r="G192" s="61" t="s">
        <v>41</v>
      </c>
      <c r="H192" s="68">
        <v>30797</v>
      </c>
      <c r="I192" s="61" t="s">
        <v>57</v>
      </c>
      <c r="J192" s="66" t="s">
        <v>126</v>
      </c>
      <c r="K192" s="66"/>
    </row>
    <row r="193" spans="1:11" ht="12.75">
      <c r="A193" s="98">
        <v>6018</v>
      </c>
      <c r="B193" s="62" t="s">
        <v>225</v>
      </c>
      <c r="C193" s="62" t="s">
        <v>77</v>
      </c>
      <c r="D193" s="62" t="s">
        <v>175</v>
      </c>
      <c r="E193" s="83" t="s">
        <v>135</v>
      </c>
      <c r="F193" s="81">
        <v>109</v>
      </c>
      <c r="G193" s="61" t="s">
        <v>41</v>
      </c>
      <c r="H193" s="68">
        <v>16034</v>
      </c>
      <c r="I193" s="61" t="s">
        <v>57</v>
      </c>
      <c r="J193" s="66" t="s">
        <v>126</v>
      </c>
      <c r="K193" s="66"/>
    </row>
    <row r="194" spans="1:11" ht="12.75">
      <c r="A194" s="97">
        <v>6071</v>
      </c>
      <c r="B194" s="82" t="s">
        <v>176</v>
      </c>
      <c r="C194" s="82" t="s">
        <v>71</v>
      </c>
      <c r="D194" s="82" t="s">
        <v>175</v>
      </c>
      <c r="E194" s="83" t="s">
        <v>135</v>
      </c>
      <c r="F194" s="81">
        <v>109</v>
      </c>
      <c r="G194" s="81" t="s">
        <v>41</v>
      </c>
      <c r="H194" s="68">
        <v>19426</v>
      </c>
      <c r="I194" s="81" t="s">
        <v>57</v>
      </c>
      <c r="J194" s="66" t="s">
        <v>126</v>
      </c>
      <c r="K194" s="66"/>
    </row>
    <row r="195" spans="1:11" ht="12.75">
      <c r="A195" s="97">
        <v>6015</v>
      </c>
      <c r="B195" s="82" t="s">
        <v>99</v>
      </c>
      <c r="C195" s="82" t="s">
        <v>226</v>
      </c>
      <c r="D195" s="82" t="s">
        <v>175</v>
      </c>
      <c r="E195" s="83" t="s">
        <v>135</v>
      </c>
      <c r="F195" s="81">
        <v>109</v>
      </c>
      <c r="G195" s="81" t="s">
        <v>41</v>
      </c>
      <c r="H195" s="68">
        <v>18970</v>
      </c>
      <c r="I195" s="81" t="s">
        <v>57</v>
      </c>
      <c r="J195" s="66" t="s">
        <v>127</v>
      </c>
      <c r="K195" s="66"/>
    </row>
    <row r="196" spans="1:11" ht="12.75">
      <c r="A196" s="97">
        <v>6026</v>
      </c>
      <c r="B196" s="82" t="s">
        <v>227</v>
      </c>
      <c r="C196" s="82" t="s">
        <v>97</v>
      </c>
      <c r="D196" s="82" t="s">
        <v>175</v>
      </c>
      <c r="E196" s="83" t="s">
        <v>135</v>
      </c>
      <c r="F196" s="81">
        <v>109</v>
      </c>
      <c r="G196" s="81" t="s">
        <v>41</v>
      </c>
      <c r="H196" s="68">
        <v>21114</v>
      </c>
      <c r="I196" s="81" t="s">
        <v>57</v>
      </c>
      <c r="J196" s="66" t="s">
        <v>125</v>
      </c>
      <c r="K196" s="66"/>
    </row>
    <row r="197" spans="1:11" ht="12.75">
      <c r="A197" s="97">
        <v>6014</v>
      </c>
      <c r="B197" s="93" t="s">
        <v>257</v>
      </c>
      <c r="C197" s="93" t="s">
        <v>306</v>
      </c>
      <c r="D197" s="93" t="s">
        <v>179</v>
      </c>
      <c r="E197" s="94" t="s">
        <v>135</v>
      </c>
      <c r="F197" s="81">
        <v>110</v>
      </c>
      <c r="G197" s="95" t="s">
        <v>41</v>
      </c>
      <c r="H197" s="68"/>
      <c r="I197" s="95" t="s">
        <v>57</v>
      </c>
      <c r="J197" s="66" t="s">
        <v>126</v>
      </c>
      <c r="K197" s="66"/>
    </row>
    <row r="198" spans="1:11" ht="12.75">
      <c r="A198" s="97">
        <v>6019</v>
      </c>
      <c r="B198" s="82" t="s">
        <v>228</v>
      </c>
      <c r="C198" s="82" t="s">
        <v>229</v>
      </c>
      <c r="D198" s="82" t="s">
        <v>179</v>
      </c>
      <c r="E198" s="83" t="s">
        <v>135</v>
      </c>
      <c r="F198" s="81">
        <v>110</v>
      </c>
      <c r="G198" s="81" t="s">
        <v>41</v>
      </c>
      <c r="H198" s="68">
        <v>26308</v>
      </c>
      <c r="I198" s="81" t="s">
        <v>57</v>
      </c>
      <c r="J198" s="66" t="s">
        <v>129</v>
      </c>
      <c r="K198" s="66"/>
    </row>
    <row r="199" spans="1:11" ht="12.75">
      <c r="A199" s="97">
        <v>6047</v>
      </c>
      <c r="B199" s="82" t="s">
        <v>184</v>
      </c>
      <c r="C199" s="82" t="s">
        <v>58</v>
      </c>
      <c r="D199" s="82" t="s">
        <v>179</v>
      </c>
      <c r="E199" s="83" t="s">
        <v>135</v>
      </c>
      <c r="F199" s="81">
        <v>110</v>
      </c>
      <c r="G199" s="81" t="s">
        <v>41</v>
      </c>
      <c r="H199" s="68">
        <v>19435</v>
      </c>
      <c r="I199" s="81" t="s">
        <v>57</v>
      </c>
      <c r="J199" s="66" t="s">
        <v>126</v>
      </c>
      <c r="K199" s="66"/>
    </row>
    <row r="200" spans="1:11" ht="12.75">
      <c r="A200" s="97">
        <v>6122</v>
      </c>
      <c r="B200" s="82" t="s">
        <v>186</v>
      </c>
      <c r="C200" s="82" t="s">
        <v>83</v>
      </c>
      <c r="D200" s="82" t="s">
        <v>187</v>
      </c>
      <c r="E200" s="83" t="s">
        <v>135</v>
      </c>
      <c r="F200" s="81">
        <v>111</v>
      </c>
      <c r="G200" s="81" t="s">
        <v>41</v>
      </c>
      <c r="H200" s="68">
        <v>34551</v>
      </c>
      <c r="I200" s="81" t="s">
        <v>57</v>
      </c>
      <c r="J200" s="66" t="s">
        <v>128</v>
      </c>
      <c r="K200" s="66"/>
    </row>
    <row r="201" spans="1:11" ht="12.75">
      <c r="A201" s="97">
        <v>6102</v>
      </c>
      <c r="B201" s="82" t="s">
        <v>230</v>
      </c>
      <c r="C201" s="82" t="s">
        <v>231</v>
      </c>
      <c r="D201" s="82" t="s">
        <v>187</v>
      </c>
      <c r="E201" s="83" t="s">
        <v>135</v>
      </c>
      <c r="F201" s="81">
        <v>111</v>
      </c>
      <c r="G201" s="81" t="s">
        <v>41</v>
      </c>
      <c r="H201" s="68">
        <v>36497</v>
      </c>
      <c r="I201" s="81" t="s">
        <v>57</v>
      </c>
      <c r="J201" s="66" t="s">
        <v>130</v>
      </c>
      <c r="K201" s="66"/>
    </row>
    <row r="202" spans="1:11" ht="12.75">
      <c r="A202" s="97">
        <v>6105</v>
      </c>
      <c r="B202" s="82" t="s">
        <v>188</v>
      </c>
      <c r="C202" s="82" t="s">
        <v>232</v>
      </c>
      <c r="D202" s="82" t="s">
        <v>187</v>
      </c>
      <c r="E202" s="83" t="s">
        <v>135</v>
      </c>
      <c r="F202" s="81">
        <v>111</v>
      </c>
      <c r="G202" s="81" t="s">
        <v>41</v>
      </c>
      <c r="H202" s="68">
        <v>21183</v>
      </c>
      <c r="I202" s="81" t="s">
        <v>57</v>
      </c>
      <c r="J202" s="66" t="s">
        <v>127</v>
      </c>
      <c r="K202" s="66"/>
    </row>
    <row r="203" spans="1:11" ht="12.75">
      <c r="A203" s="97">
        <v>6020</v>
      </c>
      <c r="B203" s="82" t="s">
        <v>233</v>
      </c>
      <c r="C203" s="82" t="s">
        <v>234</v>
      </c>
      <c r="D203" s="82" t="s">
        <v>187</v>
      </c>
      <c r="E203" s="83" t="s">
        <v>135</v>
      </c>
      <c r="F203" s="81">
        <v>111</v>
      </c>
      <c r="G203" s="81" t="s">
        <v>41</v>
      </c>
      <c r="H203" s="68">
        <v>22481</v>
      </c>
      <c r="I203" s="81" t="s">
        <v>57</v>
      </c>
      <c r="J203" s="66" t="s">
        <v>125</v>
      </c>
      <c r="K203" s="66"/>
    </row>
    <row r="204" spans="1:11" ht="12.75">
      <c r="A204" s="97">
        <v>6072</v>
      </c>
      <c r="B204" s="93" t="s">
        <v>370</v>
      </c>
      <c r="C204" s="93" t="s">
        <v>90</v>
      </c>
      <c r="D204" s="93" t="s">
        <v>187</v>
      </c>
      <c r="E204" s="94" t="s">
        <v>135</v>
      </c>
      <c r="F204" s="81">
        <v>111</v>
      </c>
      <c r="G204" s="95" t="s">
        <v>41</v>
      </c>
      <c r="H204" s="68"/>
      <c r="I204" s="95" t="s">
        <v>57</v>
      </c>
      <c r="J204" s="66" t="s">
        <v>128</v>
      </c>
      <c r="K204" s="66"/>
    </row>
    <row r="205" spans="1:11" ht="12.75">
      <c r="A205" s="97">
        <v>6046</v>
      </c>
      <c r="B205" s="82" t="s">
        <v>291</v>
      </c>
      <c r="C205" s="82" t="s">
        <v>292</v>
      </c>
      <c r="D205" s="82" t="s">
        <v>187</v>
      </c>
      <c r="E205" s="83" t="s">
        <v>135</v>
      </c>
      <c r="F205" s="81">
        <v>111</v>
      </c>
      <c r="G205" s="81" t="s">
        <v>41</v>
      </c>
      <c r="H205" s="68"/>
      <c r="I205" s="81" t="s">
        <v>57</v>
      </c>
      <c r="J205" s="66" t="s">
        <v>127</v>
      </c>
      <c r="K205" s="66"/>
    </row>
    <row r="206" spans="1:11" ht="12.75">
      <c r="A206" s="97">
        <v>6025</v>
      </c>
      <c r="B206" s="82" t="s">
        <v>235</v>
      </c>
      <c r="C206" s="82" t="s">
        <v>80</v>
      </c>
      <c r="D206" s="82" t="s">
        <v>187</v>
      </c>
      <c r="E206" s="83" t="s">
        <v>135</v>
      </c>
      <c r="F206" s="81">
        <v>111</v>
      </c>
      <c r="G206" s="81" t="s">
        <v>41</v>
      </c>
      <c r="H206" s="68">
        <v>19602</v>
      </c>
      <c r="I206" s="81" t="s">
        <v>57</v>
      </c>
      <c r="J206" s="66" t="s">
        <v>126</v>
      </c>
      <c r="K206" s="66"/>
    </row>
    <row r="207" spans="1:11" ht="12.75">
      <c r="A207" s="97">
        <v>6001</v>
      </c>
      <c r="B207" s="82" t="s">
        <v>236</v>
      </c>
      <c r="C207" s="82" t="s">
        <v>237</v>
      </c>
      <c r="D207" s="82" t="s">
        <v>138</v>
      </c>
      <c r="E207" s="83" t="s">
        <v>135</v>
      </c>
      <c r="F207" s="81">
        <v>112</v>
      </c>
      <c r="G207" s="81" t="s">
        <v>41</v>
      </c>
      <c r="H207" s="68">
        <v>36838</v>
      </c>
      <c r="I207" s="81" t="s">
        <v>57</v>
      </c>
      <c r="J207" s="66" t="s">
        <v>125</v>
      </c>
      <c r="K207" s="66"/>
    </row>
    <row r="208" spans="1:11" ht="12.75">
      <c r="A208" s="97">
        <v>6005</v>
      </c>
      <c r="B208" s="82" t="s">
        <v>238</v>
      </c>
      <c r="C208" s="82" t="s">
        <v>239</v>
      </c>
      <c r="D208" s="82" t="s">
        <v>138</v>
      </c>
      <c r="E208" s="83" t="s">
        <v>135</v>
      </c>
      <c r="F208" s="81">
        <v>112</v>
      </c>
      <c r="G208" s="81" t="s">
        <v>41</v>
      </c>
      <c r="H208" s="68">
        <v>35272</v>
      </c>
      <c r="I208" s="81" t="s">
        <v>57</v>
      </c>
      <c r="J208" s="66" t="s">
        <v>130</v>
      </c>
      <c r="K208" s="66"/>
    </row>
    <row r="209" spans="1:11" ht="12.75">
      <c r="A209" s="97">
        <v>6002</v>
      </c>
      <c r="B209" s="82" t="s">
        <v>240</v>
      </c>
      <c r="C209" s="82" t="s">
        <v>232</v>
      </c>
      <c r="D209" s="82" t="s">
        <v>138</v>
      </c>
      <c r="E209" s="83" t="s">
        <v>135</v>
      </c>
      <c r="F209" s="81">
        <v>112</v>
      </c>
      <c r="G209" s="81" t="s">
        <v>41</v>
      </c>
      <c r="H209" s="68">
        <v>33071</v>
      </c>
      <c r="I209" s="81" t="s">
        <v>57</v>
      </c>
      <c r="J209" s="66" t="s">
        <v>129</v>
      </c>
      <c r="K209" s="66"/>
    </row>
    <row r="210" spans="1:11" ht="12.75">
      <c r="A210" s="97">
        <v>6006</v>
      </c>
      <c r="B210" s="82" t="s">
        <v>241</v>
      </c>
      <c r="C210" s="82" t="s">
        <v>77</v>
      </c>
      <c r="D210" s="82" t="s">
        <v>138</v>
      </c>
      <c r="E210" s="83" t="s">
        <v>135</v>
      </c>
      <c r="F210" s="81">
        <v>112</v>
      </c>
      <c r="G210" s="81" t="s">
        <v>41</v>
      </c>
      <c r="H210" s="68">
        <v>34539</v>
      </c>
      <c r="I210" s="81" t="s">
        <v>57</v>
      </c>
      <c r="J210" s="66" t="s">
        <v>130</v>
      </c>
      <c r="K210" s="66"/>
    </row>
    <row r="211" spans="1:11" ht="12.75">
      <c r="A211" s="97">
        <v>6121</v>
      </c>
      <c r="B211" s="82" t="s">
        <v>242</v>
      </c>
      <c r="C211" s="82" t="s">
        <v>91</v>
      </c>
      <c r="D211" s="82" t="s">
        <v>138</v>
      </c>
      <c r="E211" s="83" t="s">
        <v>135</v>
      </c>
      <c r="F211" s="81">
        <v>112</v>
      </c>
      <c r="G211" s="81" t="s">
        <v>41</v>
      </c>
      <c r="H211" s="68">
        <v>32430</v>
      </c>
      <c r="I211" s="81" t="s">
        <v>57</v>
      </c>
      <c r="J211" s="66" t="s">
        <v>128</v>
      </c>
      <c r="K211" s="66"/>
    </row>
    <row r="212" spans="1:11" ht="12.75">
      <c r="A212" s="97">
        <v>6028</v>
      </c>
      <c r="B212" s="82" t="s">
        <v>195</v>
      </c>
      <c r="C212" s="82" t="s">
        <v>338</v>
      </c>
      <c r="D212" s="82" t="s">
        <v>197</v>
      </c>
      <c r="E212" s="83" t="s">
        <v>135</v>
      </c>
      <c r="F212" s="81">
        <v>113</v>
      </c>
      <c r="G212" s="81" t="s">
        <v>41</v>
      </c>
      <c r="H212" s="68">
        <v>18987</v>
      </c>
      <c r="I212" s="81" t="s">
        <v>57</v>
      </c>
      <c r="J212" s="66" t="s">
        <v>128</v>
      </c>
      <c r="K212" s="66"/>
    </row>
    <row r="213" spans="1:11" ht="12.75">
      <c r="A213" s="97">
        <v>6035</v>
      </c>
      <c r="B213" s="82" t="s">
        <v>275</v>
      </c>
      <c r="C213" s="82" t="s">
        <v>103</v>
      </c>
      <c r="D213" s="82" t="s">
        <v>197</v>
      </c>
      <c r="E213" s="83" t="s">
        <v>135</v>
      </c>
      <c r="F213" s="81">
        <v>113</v>
      </c>
      <c r="G213" s="81" t="s">
        <v>41</v>
      </c>
      <c r="H213" s="68">
        <v>21616</v>
      </c>
      <c r="I213" s="81" t="s">
        <v>57</v>
      </c>
      <c r="J213" s="66" t="s">
        <v>125</v>
      </c>
      <c r="K213" s="66"/>
    </row>
    <row r="214" spans="1:11" ht="12.75">
      <c r="A214" s="97">
        <v>6050</v>
      </c>
      <c r="B214" s="82" t="s">
        <v>305</v>
      </c>
      <c r="C214" s="82" t="s">
        <v>306</v>
      </c>
      <c r="D214" s="82" t="s">
        <v>197</v>
      </c>
      <c r="E214" s="83" t="s">
        <v>135</v>
      </c>
      <c r="F214" s="81">
        <v>113</v>
      </c>
      <c r="G214" s="81" t="s">
        <v>41</v>
      </c>
      <c r="H214" s="68">
        <v>21616</v>
      </c>
      <c r="I214" s="81" t="s">
        <v>57</v>
      </c>
      <c r="J214" s="66" t="s">
        <v>125</v>
      </c>
      <c r="K214" s="66"/>
    </row>
    <row r="215" spans="1:11" ht="12.75">
      <c r="A215" s="97">
        <v>6008</v>
      </c>
      <c r="B215" s="82" t="s">
        <v>243</v>
      </c>
      <c r="C215" s="82" t="s">
        <v>81</v>
      </c>
      <c r="D215" s="82" t="s">
        <v>197</v>
      </c>
      <c r="E215" s="83" t="s">
        <v>135</v>
      </c>
      <c r="F215" s="81">
        <v>113</v>
      </c>
      <c r="G215" s="81" t="s">
        <v>41</v>
      </c>
      <c r="H215" s="68">
        <v>29955</v>
      </c>
      <c r="I215" s="81" t="s">
        <v>57</v>
      </c>
      <c r="J215" s="66" t="s">
        <v>127</v>
      </c>
      <c r="K215" s="66"/>
    </row>
    <row r="216" spans="1:11" ht="12.75">
      <c r="A216" s="97">
        <v>6036</v>
      </c>
      <c r="B216" s="82" t="s">
        <v>276</v>
      </c>
      <c r="C216" s="82" t="s">
        <v>80</v>
      </c>
      <c r="D216" s="82" t="s">
        <v>197</v>
      </c>
      <c r="E216" s="83" t="s">
        <v>135</v>
      </c>
      <c r="F216" s="81">
        <v>113</v>
      </c>
      <c r="G216" s="81" t="s">
        <v>41</v>
      </c>
      <c r="H216" s="68">
        <v>21614</v>
      </c>
      <c r="I216" s="81" t="s">
        <v>57</v>
      </c>
      <c r="J216" s="66" t="s">
        <v>127</v>
      </c>
      <c r="K216" s="66"/>
    </row>
    <row r="217" spans="1:11" ht="12.75">
      <c r="A217" s="97">
        <v>6004</v>
      </c>
      <c r="B217" s="93" t="s">
        <v>372</v>
      </c>
      <c r="C217" s="93" t="s">
        <v>311</v>
      </c>
      <c r="D217" s="93" t="s">
        <v>197</v>
      </c>
      <c r="E217" s="94" t="s">
        <v>135</v>
      </c>
      <c r="F217" s="81">
        <v>113</v>
      </c>
      <c r="G217" s="95" t="s">
        <v>41</v>
      </c>
      <c r="H217" s="68"/>
      <c r="I217" s="95" t="s">
        <v>57</v>
      </c>
      <c r="J217" s="66" t="s">
        <v>126</v>
      </c>
      <c r="K217" s="66"/>
    </row>
    <row r="218" spans="1:11" ht="12.75">
      <c r="A218" s="97">
        <v>6057</v>
      </c>
      <c r="B218" s="82" t="s">
        <v>310</v>
      </c>
      <c r="C218" s="82" t="s">
        <v>97</v>
      </c>
      <c r="D218" s="82" t="s">
        <v>197</v>
      </c>
      <c r="E218" s="83" t="s">
        <v>135</v>
      </c>
      <c r="F218" s="81">
        <v>113</v>
      </c>
      <c r="G218" s="81" t="s">
        <v>41</v>
      </c>
      <c r="H218" s="68">
        <v>20622</v>
      </c>
      <c r="I218" s="81" t="s">
        <v>57</v>
      </c>
      <c r="J218" s="66" t="s">
        <v>128</v>
      </c>
      <c r="K218" s="66"/>
    </row>
    <row r="219" spans="1:11" ht="12.75">
      <c r="A219" s="97">
        <v>6003</v>
      </c>
      <c r="B219" s="93" t="s">
        <v>94</v>
      </c>
      <c r="C219" s="93" t="s">
        <v>245</v>
      </c>
      <c r="D219" s="93" t="s">
        <v>197</v>
      </c>
      <c r="E219" s="94" t="s">
        <v>135</v>
      </c>
      <c r="F219" s="81">
        <v>113</v>
      </c>
      <c r="G219" s="95" t="s">
        <v>41</v>
      </c>
      <c r="H219" s="86"/>
      <c r="I219" s="95" t="s">
        <v>57</v>
      </c>
      <c r="J219" s="66" t="s">
        <v>125</v>
      </c>
      <c r="K219" s="66"/>
    </row>
    <row r="220" spans="1:11" ht="12.75">
      <c r="A220" s="97">
        <v>6064</v>
      </c>
      <c r="B220" s="82" t="s">
        <v>339</v>
      </c>
      <c r="C220" s="82" t="s">
        <v>340</v>
      </c>
      <c r="D220" s="82" t="s">
        <v>197</v>
      </c>
      <c r="E220" s="83" t="s">
        <v>135</v>
      </c>
      <c r="F220" s="81">
        <v>113</v>
      </c>
      <c r="G220" s="81" t="s">
        <v>41</v>
      </c>
      <c r="H220" s="68">
        <v>19138</v>
      </c>
      <c r="I220" s="81" t="s">
        <v>57</v>
      </c>
      <c r="J220" s="66" t="s">
        <v>126</v>
      </c>
      <c r="K220" s="66"/>
    </row>
    <row r="221" spans="1:10" s="112" customFormat="1" ht="12.75">
      <c r="A221" s="95">
        <v>6031</v>
      </c>
      <c r="B221" s="93" t="s">
        <v>381</v>
      </c>
      <c r="C221" s="93" t="s">
        <v>382</v>
      </c>
      <c r="D221" s="93" t="s">
        <v>197</v>
      </c>
      <c r="E221" s="94" t="s">
        <v>135</v>
      </c>
      <c r="F221" s="95">
        <v>113</v>
      </c>
      <c r="G221" s="95" t="s">
        <v>41</v>
      </c>
      <c r="H221" s="114">
        <v>20987</v>
      </c>
      <c r="I221" s="95" t="s">
        <v>57</v>
      </c>
      <c r="J221" s="100" t="str">
        <f>CONCATENATE(B221," ",C221)</f>
        <v>MURAUER Monika</v>
      </c>
    </row>
    <row r="222" spans="1:11" ht="12.75">
      <c r="A222" s="97">
        <v>6088</v>
      </c>
      <c r="B222" s="82" t="s">
        <v>246</v>
      </c>
      <c r="C222" s="82" t="s">
        <v>96</v>
      </c>
      <c r="D222" s="82" t="s">
        <v>197</v>
      </c>
      <c r="E222" s="83" t="s">
        <v>135</v>
      </c>
      <c r="F222" s="81">
        <v>113</v>
      </c>
      <c r="G222" s="81" t="s">
        <v>41</v>
      </c>
      <c r="H222" s="68">
        <v>25945</v>
      </c>
      <c r="I222" s="81" t="s">
        <v>57</v>
      </c>
      <c r="J222" s="66" t="s">
        <v>127</v>
      </c>
      <c r="K222" s="66"/>
    </row>
    <row r="223" spans="1:11" ht="12.75">
      <c r="A223" s="97">
        <v>6087</v>
      </c>
      <c r="B223" s="82" t="s">
        <v>247</v>
      </c>
      <c r="C223" s="82" t="s">
        <v>95</v>
      </c>
      <c r="D223" s="82" t="s">
        <v>197</v>
      </c>
      <c r="E223" s="83" t="s">
        <v>135</v>
      </c>
      <c r="F223" s="81">
        <v>113</v>
      </c>
      <c r="G223" s="81" t="s">
        <v>41</v>
      </c>
      <c r="H223" s="68">
        <v>22576</v>
      </c>
      <c r="I223" s="81" t="s">
        <v>57</v>
      </c>
      <c r="J223" s="66" t="s">
        <v>126</v>
      </c>
      <c r="K223" s="66"/>
    </row>
    <row r="224" spans="1:10" s="112" customFormat="1" ht="12.75">
      <c r="A224" s="95">
        <v>6039</v>
      </c>
      <c r="B224" s="93" t="s">
        <v>383</v>
      </c>
      <c r="C224" s="93" t="s">
        <v>56</v>
      </c>
      <c r="D224" s="93" t="s">
        <v>197</v>
      </c>
      <c r="E224" s="94" t="s">
        <v>135</v>
      </c>
      <c r="F224" s="95">
        <v>113</v>
      </c>
      <c r="G224" s="95" t="s">
        <v>41</v>
      </c>
      <c r="H224" s="114">
        <v>18440</v>
      </c>
      <c r="I224" s="95" t="s">
        <v>57</v>
      </c>
      <c r="J224" s="100" t="str">
        <f>CONCATENATE(B224," ",C224)</f>
        <v>RECLA Ingrid</v>
      </c>
    </row>
    <row r="225" spans="1:11" ht="12.75">
      <c r="A225" s="97">
        <v>6093</v>
      </c>
      <c r="B225" s="82" t="s">
        <v>248</v>
      </c>
      <c r="C225" s="82" t="s">
        <v>249</v>
      </c>
      <c r="D225" s="82" t="s">
        <v>197</v>
      </c>
      <c r="E225" s="83" t="s">
        <v>135</v>
      </c>
      <c r="F225" s="81">
        <v>113</v>
      </c>
      <c r="G225" s="81" t="s">
        <v>41</v>
      </c>
      <c r="H225" s="68">
        <v>15880</v>
      </c>
      <c r="I225" s="81" t="s">
        <v>57</v>
      </c>
      <c r="J225" s="66" t="s">
        <v>126</v>
      </c>
      <c r="K225" s="66"/>
    </row>
    <row r="226" spans="1:11" ht="12.75">
      <c r="A226" s="97">
        <v>6058</v>
      </c>
      <c r="B226" s="93" t="s">
        <v>319</v>
      </c>
      <c r="C226" s="93" t="s">
        <v>84</v>
      </c>
      <c r="D226" s="82" t="s">
        <v>197</v>
      </c>
      <c r="E226" s="83" t="s">
        <v>135</v>
      </c>
      <c r="F226" s="81">
        <v>113</v>
      </c>
      <c r="G226" s="81" t="s">
        <v>41</v>
      </c>
      <c r="H226" s="68">
        <v>15880</v>
      </c>
      <c r="I226" s="81" t="s">
        <v>57</v>
      </c>
      <c r="J226" s="66" t="s">
        <v>126</v>
      </c>
      <c r="K226" s="66"/>
    </row>
    <row r="227" spans="1:11" ht="12.75">
      <c r="A227" s="97">
        <v>6013</v>
      </c>
      <c r="B227" s="82" t="s">
        <v>266</v>
      </c>
      <c r="C227" s="82" t="s">
        <v>244</v>
      </c>
      <c r="D227" s="82" t="s">
        <v>197</v>
      </c>
      <c r="E227" s="83" t="s">
        <v>135</v>
      </c>
      <c r="F227" s="81">
        <v>113</v>
      </c>
      <c r="G227" s="81" t="s">
        <v>41</v>
      </c>
      <c r="H227" s="68">
        <v>18839</v>
      </c>
      <c r="I227" s="81" t="s">
        <v>57</v>
      </c>
      <c r="J227" s="66" t="s">
        <v>126</v>
      </c>
      <c r="K227" s="66"/>
    </row>
    <row r="228" spans="1:11" ht="12.75">
      <c r="A228" s="97">
        <v>6067</v>
      </c>
      <c r="B228" s="82" t="s">
        <v>341</v>
      </c>
      <c r="C228" s="82" t="s">
        <v>342</v>
      </c>
      <c r="D228" s="82" t="s">
        <v>197</v>
      </c>
      <c r="E228" s="83" t="s">
        <v>135</v>
      </c>
      <c r="F228" s="81">
        <v>113</v>
      </c>
      <c r="G228" s="81" t="s">
        <v>41</v>
      </c>
      <c r="H228" s="68">
        <v>19782</v>
      </c>
      <c r="I228" s="81" t="s">
        <v>57</v>
      </c>
      <c r="J228" s="66" t="s">
        <v>127</v>
      </c>
      <c r="K228" s="66"/>
    </row>
    <row r="229" spans="1:11" ht="12.75">
      <c r="A229" s="97">
        <v>6080</v>
      </c>
      <c r="B229" s="82" t="s">
        <v>250</v>
      </c>
      <c r="C229" s="82" t="s">
        <v>239</v>
      </c>
      <c r="D229" s="82" t="s">
        <v>197</v>
      </c>
      <c r="E229" s="83" t="s">
        <v>135</v>
      </c>
      <c r="F229" s="81">
        <v>113</v>
      </c>
      <c r="G229" s="81" t="s">
        <v>41</v>
      </c>
      <c r="H229" s="68">
        <v>14794</v>
      </c>
      <c r="I229" s="81" t="s">
        <v>57</v>
      </c>
      <c r="J229" s="66" t="s">
        <v>126</v>
      </c>
      <c r="K229" s="66"/>
    </row>
    <row r="230" spans="1:11" ht="12.75">
      <c r="A230" s="97">
        <v>6012</v>
      </c>
      <c r="B230" s="82" t="s">
        <v>208</v>
      </c>
      <c r="C230" s="82" t="s">
        <v>75</v>
      </c>
      <c r="D230" s="82" t="s">
        <v>197</v>
      </c>
      <c r="E230" s="83" t="s">
        <v>135</v>
      </c>
      <c r="F230" s="81">
        <v>113</v>
      </c>
      <c r="G230" s="81" t="s">
        <v>41</v>
      </c>
      <c r="H230" s="68">
        <v>19444</v>
      </c>
      <c r="I230" s="81" t="s">
        <v>57</v>
      </c>
      <c r="J230" s="66" t="s">
        <v>125</v>
      </c>
      <c r="K230" s="66"/>
    </row>
    <row r="231" spans="1:11" ht="12.75">
      <c r="A231" s="97">
        <v>6007</v>
      </c>
      <c r="B231" s="93" t="s">
        <v>373</v>
      </c>
      <c r="C231" s="93" t="s">
        <v>84</v>
      </c>
      <c r="D231" s="93" t="s">
        <v>197</v>
      </c>
      <c r="E231" s="94" t="s">
        <v>135</v>
      </c>
      <c r="F231" s="81">
        <v>113</v>
      </c>
      <c r="G231" s="95" t="s">
        <v>41</v>
      </c>
      <c r="H231" s="68"/>
      <c r="I231" s="95" t="s">
        <v>57</v>
      </c>
      <c r="J231" s="66" t="s">
        <v>125</v>
      </c>
      <c r="K231" s="66"/>
    </row>
    <row r="232" spans="1:11" ht="12.75">
      <c r="A232" s="97"/>
      <c r="B232" s="82"/>
      <c r="C232" s="82"/>
      <c r="D232" s="82"/>
      <c r="E232" s="83"/>
      <c r="F232" s="81"/>
      <c r="G232" s="81"/>
      <c r="H232" s="68"/>
      <c r="I232" s="81"/>
      <c r="J232" s="66" t="s">
        <v>125</v>
      </c>
      <c r="K232" s="66"/>
    </row>
    <row r="233" spans="1:11" ht="12.75">
      <c r="A233" s="97"/>
      <c r="B233" s="82"/>
      <c r="C233" s="82"/>
      <c r="D233" s="82"/>
      <c r="E233" s="83"/>
      <c r="F233" s="81"/>
      <c r="G233" s="81"/>
      <c r="H233" s="68"/>
      <c r="I233" s="81"/>
      <c r="J233" s="66" t="s">
        <v>127</v>
      </c>
      <c r="K233" s="66"/>
    </row>
    <row r="234" spans="1:11" ht="12.75">
      <c r="A234" s="97"/>
      <c r="B234" s="82"/>
      <c r="C234" s="82"/>
      <c r="D234" s="82"/>
      <c r="E234" s="83"/>
      <c r="F234" s="81"/>
      <c r="G234" s="81"/>
      <c r="H234" s="68"/>
      <c r="I234" s="81"/>
      <c r="J234" s="66" t="s">
        <v>127</v>
      </c>
      <c r="K234" s="66"/>
    </row>
    <row r="235" spans="1:11" ht="12.75">
      <c r="A235" s="97"/>
      <c r="B235" s="82"/>
      <c r="C235" s="82"/>
      <c r="D235" s="82"/>
      <c r="E235" s="83"/>
      <c r="F235" s="81"/>
      <c r="G235" s="81"/>
      <c r="H235" s="68"/>
      <c r="I235" s="81"/>
      <c r="J235" s="66" t="s">
        <v>125</v>
      </c>
      <c r="K235" s="66"/>
    </row>
    <row r="236" spans="1:11" ht="12.75">
      <c r="A236" s="97"/>
      <c r="B236" s="82"/>
      <c r="C236" s="82"/>
      <c r="D236" s="82"/>
      <c r="E236" s="83"/>
      <c r="F236" s="81"/>
      <c r="G236" s="81"/>
      <c r="H236" s="68"/>
      <c r="I236" s="81"/>
      <c r="J236" s="66" t="s">
        <v>127</v>
      </c>
      <c r="K236" s="66"/>
    </row>
    <row r="237" spans="1:11" ht="12.75">
      <c r="A237" s="97"/>
      <c r="B237" s="82"/>
      <c r="C237" s="82"/>
      <c r="D237" s="82"/>
      <c r="E237" s="83"/>
      <c r="F237" s="81"/>
      <c r="G237" s="81"/>
      <c r="H237" s="68"/>
      <c r="I237" s="81"/>
      <c r="J237" s="66" t="s">
        <v>126</v>
      </c>
      <c r="K237" s="66"/>
    </row>
    <row r="238" spans="1:11" ht="12.75">
      <c r="A238" s="81"/>
      <c r="B238" s="82"/>
      <c r="C238" s="82"/>
      <c r="D238" s="82"/>
      <c r="E238" s="83"/>
      <c r="F238" s="81"/>
      <c r="G238" s="81"/>
      <c r="H238" s="68"/>
      <c r="I238" s="81"/>
      <c r="J238" s="66" t="s">
        <v>126</v>
      </c>
      <c r="K238" s="66"/>
    </row>
    <row r="239" spans="1:11" ht="12.75">
      <c r="A239" s="81"/>
      <c r="B239" s="82"/>
      <c r="C239" s="82"/>
      <c r="D239" s="82"/>
      <c r="E239" s="83"/>
      <c r="F239" s="81"/>
      <c r="G239" s="81"/>
      <c r="H239" s="68"/>
      <c r="I239" s="81"/>
      <c r="J239" s="66" t="s">
        <v>127</v>
      </c>
      <c r="K239" s="66"/>
    </row>
    <row r="240" spans="1:11" ht="12.75">
      <c r="A240" s="81"/>
      <c r="B240" s="82"/>
      <c r="C240" s="82"/>
      <c r="D240" s="82"/>
      <c r="E240" s="83"/>
      <c r="F240" s="81"/>
      <c r="G240" s="81"/>
      <c r="H240" s="68"/>
      <c r="I240" s="81"/>
      <c r="J240" s="66" t="s">
        <v>127</v>
      </c>
      <c r="K240" s="66"/>
    </row>
    <row r="241" spans="1:11" ht="12.75">
      <c r="A241" s="81"/>
      <c r="B241" s="82"/>
      <c r="C241" s="82"/>
      <c r="D241" s="82"/>
      <c r="E241" s="83"/>
      <c r="F241" s="81"/>
      <c r="G241" s="81"/>
      <c r="H241" s="68"/>
      <c r="I241" s="81"/>
      <c r="J241" s="66" t="s">
        <v>127</v>
      </c>
      <c r="K241" s="66"/>
    </row>
    <row r="242" spans="1:11" ht="12.75">
      <c r="A242" s="81"/>
      <c r="B242" s="82"/>
      <c r="C242" s="82"/>
      <c r="D242" s="82"/>
      <c r="E242" s="83"/>
      <c r="F242" s="81"/>
      <c r="G242" s="81"/>
      <c r="H242" s="68"/>
      <c r="I242" s="81"/>
      <c r="J242" s="66"/>
      <c r="K242" s="66"/>
    </row>
    <row r="243" spans="1:11" ht="12.75">
      <c r="A243" s="81"/>
      <c r="B243" s="82"/>
      <c r="C243" s="82"/>
      <c r="D243" s="82"/>
      <c r="E243" s="83"/>
      <c r="F243" s="81"/>
      <c r="G243" s="81"/>
      <c r="H243" s="68"/>
      <c r="I243" s="81"/>
      <c r="J243" s="66"/>
      <c r="K243" s="66"/>
    </row>
    <row r="244" spans="1:11" ht="12.75">
      <c r="A244" s="81"/>
      <c r="B244" s="82"/>
      <c r="C244" s="82"/>
      <c r="D244" s="82"/>
      <c r="E244" s="83"/>
      <c r="F244" s="81"/>
      <c r="G244" s="81"/>
      <c r="H244" s="68"/>
      <c r="I244" s="81"/>
      <c r="J244" s="66" t="s">
        <v>126</v>
      </c>
      <c r="K244" s="66"/>
    </row>
    <row r="245" spans="1:11" ht="12.75">
      <c r="A245" s="81"/>
      <c r="B245" s="82"/>
      <c r="C245" s="82"/>
      <c r="D245" s="82"/>
      <c r="E245" s="83"/>
      <c r="F245" s="81"/>
      <c r="G245" s="81"/>
      <c r="H245" s="68">
        <v>21617</v>
      </c>
      <c r="I245" s="81"/>
      <c r="J245" s="66"/>
      <c r="K245" s="66"/>
    </row>
    <row r="246" spans="1:11" ht="12.75">
      <c r="A246" s="90">
        <v>9021</v>
      </c>
      <c r="B246" s="91"/>
      <c r="C246" s="91"/>
      <c r="D246" s="91"/>
      <c r="E246" s="92" t="s">
        <v>251</v>
      </c>
      <c r="F246" s="90"/>
      <c r="G246" s="90"/>
      <c r="H246" s="68">
        <v>24841</v>
      </c>
      <c r="I246" s="90" t="s">
        <v>57</v>
      </c>
      <c r="J246" s="66" t="s">
        <v>125</v>
      </c>
      <c r="K246" s="66"/>
    </row>
    <row r="247" spans="1:11" ht="12.75">
      <c r="A247" s="90">
        <v>9022</v>
      </c>
      <c r="B247" s="91"/>
      <c r="C247" s="91"/>
      <c r="D247" s="91"/>
      <c r="E247" s="92" t="s">
        <v>251</v>
      </c>
      <c r="F247" s="90"/>
      <c r="G247" s="90"/>
      <c r="H247" s="68">
        <v>31601</v>
      </c>
      <c r="I247" s="90" t="s">
        <v>57</v>
      </c>
      <c r="J247" s="66" t="s">
        <v>125</v>
      </c>
      <c r="K247" s="66"/>
    </row>
    <row r="248" spans="1:11" ht="12.75">
      <c r="A248" s="90">
        <v>9023</v>
      </c>
      <c r="B248" s="91"/>
      <c r="C248" s="91"/>
      <c r="D248" s="91"/>
      <c r="E248" s="92" t="s">
        <v>251</v>
      </c>
      <c r="F248" s="90"/>
      <c r="G248" s="90"/>
      <c r="H248" s="68">
        <v>26387</v>
      </c>
      <c r="I248" s="90" t="s">
        <v>57</v>
      </c>
      <c r="J248" s="66" t="s">
        <v>125</v>
      </c>
      <c r="K248" s="66"/>
    </row>
    <row r="249" spans="1:11" ht="12.75">
      <c r="A249" s="90">
        <v>9024</v>
      </c>
      <c r="B249" s="91"/>
      <c r="C249" s="91"/>
      <c r="D249" s="91"/>
      <c r="E249" s="92" t="s">
        <v>251</v>
      </c>
      <c r="F249" s="90"/>
      <c r="G249" s="90"/>
      <c r="H249" s="68">
        <v>21054</v>
      </c>
      <c r="I249" s="90" t="s">
        <v>57</v>
      </c>
      <c r="J249" s="66" t="s">
        <v>127</v>
      </c>
      <c r="K249" s="66"/>
    </row>
    <row r="250" spans="1:11" ht="12.75">
      <c r="A250" s="90">
        <v>9025</v>
      </c>
      <c r="B250" s="91"/>
      <c r="C250" s="91"/>
      <c r="D250" s="91"/>
      <c r="E250" s="92" t="s">
        <v>251</v>
      </c>
      <c r="F250" s="90"/>
      <c r="G250" s="90"/>
      <c r="H250" s="68">
        <v>16385</v>
      </c>
      <c r="I250" s="90" t="s">
        <v>57</v>
      </c>
      <c r="J250" s="66" t="s">
        <v>126</v>
      </c>
      <c r="K250" s="66"/>
    </row>
    <row r="251" spans="1:11" ht="12.75">
      <c r="A251" s="90">
        <v>9026</v>
      </c>
      <c r="B251" s="91"/>
      <c r="C251" s="91"/>
      <c r="D251" s="91"/>
      <c r="E251" s="92" t="s">
        <v>251</v>
      </c>
      <c r="F251" s="90"/>
      <c r="G251" s="90"/>
      <c r="H251" s="68">
        <v>20831</v>
      </c>
      <c r="I251" s="90" t="s">
        <v>57</v>
      </c>
      <c r="J251" s="66" t="s">
        <v>127</v>
      </c>
      <c r="K251" s="66"/>
    </row>
    <row r="252" spans="1:11" ht="12.75">
      <c r="A252" s="90">
        <v>9027</v>
      </c>
      <c r="B252" s="91"/>
      <c r="C252" s="91"/>
      <c r="D252" s="91"/>
      <c r="E252" s="92" t="s">
        <v>251</v>
      </c>
      <c r="F252" s="90"/>
      <c r="G252" s="90"/>
      <c r="H252" s="68">
        <v>21758</v>
      </c>
      <c r="I252" s="90" t="s">
        <v>57</v>
      </c>
      <c r="J252" s="66" t="s">
        <v>127</v>
      </c>
      <c r="K252" s="66"/>
    </row>
    <row r="253" spans="1:11" ht="12.75">
      <c r="A253" s="90">
        <v>9028</v>
      </c>
      <c r="B253" s="91"/>
      <c r="C253" s="91"/>
      <c r="D253" s="91"/>
      <c r="E253" s="92" t="s">
        <v>251</v>
      </c>
      <c r="F253" s="90"/>
      <c r="G253" s="90"/>
      <c r="H253" s="68">
        <v>21524</v>
      </c>
      <c r="I253" s="90" t="s">
        <v>57</v>
      </c>
      <c r="J253" s="66" t="s">
        <v>127</v>
      </c>
      <c r="K253" s="66"/>
    </row>
    <row r="254" spans="1:11" ht="12.75">
      <c r="A254" s="90">
        <v>9029</v>
      </c>
      <c r="B254" s="91"/>
      <c r="C254" s="91"/>
      <c r="D254" s="91"/>
      <c r="E254" s="92" t="s">
        <v>251</v>
      </c>
      <c r="F254" s="90"/>
      <c r="G254" s="90"/>
      <c r="H254" s="68">
        <v>34109</v>
      </c>
      <c r="I254" s="90" t="s">
        <v>57</v>
      </c>
      <c r="J254" s="66" t="s">
        <v>128</v>
      </c>
      <c r="K254" s="66"/>
    </row>
    <row r="255" spans="1:11" ht="12.75">
      <c r="A255" s="90">
        <v>9030</v>
      </c>
      <c r="B255" s="91"/>
      <c r="C255" s="91"/>
      <c r="D255" s="91"/>
      <c r="E255" s="92" t="s">
        <v>251</v>
      </c>
      <c r="F255" s="90"/>
      <c r="G255" s="90"/>
      <c r="H255" s="68">
        <v>15717</v>
      </c>
      <c r="I255" s="90" t="s">
        <v>57</v>
      </c>
      <c r="J255" s="66" t="s">
        <v>126</v>
      </c>
      <c r="K255" s="66"/>
    </row>
    <row r="256" spans="1:11" ht="12.75">
      <c r="A256" s="90">
        <v>9031</v>
      </c>
      <c r="B256" s="91"/>
      <c r="C256" s="91"/>
      <c r="D256" s="91"/>
      <c r="E256" s="92" t="s">
        <v>251</v>
      </c>
      <c r="F256" s="90"/>
      <c r="G256" s="90"/>
      <c r="H256" s="68">
        <v>20874</v>
      </c>
      <c r="I256" s="90" t="s">
        <v>57</v>
      </c>
      <c r="J256" s="66" t="s">
        <v>127</v>
      </c>
      <c r="K256" s="66"/>
    </row>
    <row r="257" spans="1:11" ht="12.75">
      <c r="A257" s="90">
        <v>9032</v>
      </c>
      <c r="B257" s="91"/>
      <c r="C257" s="91"/>
      <c r="D257" s="91"/>
      <c r="E257" s="92" t="s">
        <v>251</v>
      </c>
      <c r="F257" s="90"/>
      <c r="G257" s="90"/>
      <c r="H257" s="68">
        <v>25523</v>
      </c>
      <c r="I257" s="90" t="s">
        <v>57</v>
      </c>
      <c r="J257" s="66" t="s">
        <v>125</v>
      </c>
      <c r="K257" s="66"/>
    </row>
    <row r="258" spans="1:11" ht="12.75">
      <c r="A258" s="90">
        <v>9033</v>
      </c>
      <c r="B258" s="91"/>
      <c r="C258" s="91"/>
      <c r="D258" s="91"/>
      <c r="E258" s="92" t="s">
        <v>251</v>
      </c>
      <c r="F258" s="90"/>
      <c r="G258" s="90"/>
      <c r="H258" s="68">
        <v>20624</v>
      </c>
      <c r="I258" s="90" t="s">
        <v>57</v>
      </c>
      <c r="J258" s="66" t="s">
        <v>127</v>
      </c>
      <c r="K258" s="66"/>
    </row>
    <row r="259" spans="1:11" ht="12.75">
      <c r="A259" s="90">
        <v>9034</v>
      </c>
      <c r="B259" s="91"/>
      <c r="C259" s="91"/>
      <c r="D259" s="91"/>
      <c r="E259" s="92" t="s">
        <v>251</v>
      </c>
      <c r="F259" s="90"/>
      <c r="G259" s="90"/>
      <c r="H259" s="68">
        <v>36077</v>
      </c>
      <c r="I259" s="90" t="s">
        <v>57</v>
      </c>
      <c r="J259" s="66" t="s">
        <v>129</v>
      </c>
      <c r="K259" s="66"/>
    </row>
    <row r="260" spans="1:11" ht="12.75">
      <c r="A260" s="90">
        <v>9035</v>
      </c>
      <c r="B260" s="91"/>
      <c r="C260" s="91"/>
      <c r="D260" s="91"/>
      <c r="E260" s="92" t="s">
        <v>251</v>
      </c>
      <c r="F260" s="90"/>
      <c r="G260" s="90"/>
      <c r="H260" s="68">
        <v>34649</v>
      </c>
      <c r="I260" s="90" t="s">
        <v>57</v>
      </c>
      <c r="J260" s="66" t="s">
        <v>128</v>
      </c>
      <c r="K260" s="66"/>
    </row>
    <row r="261" spans="1:11" ht="12.75">
      <c r="A261" s="90">
        <v>9036</v>
      </c>
      <c r="B261" s="91"/>
      <c r="C261" s="91"/>
      <c r="D261" s="91"/>
      <c r="E261" s="92" t="s">
        <v>251</v>
      </c>
      <c r="F261" s="90"/>
      <c r="G261" s="90"/>
      <c r="H261" s="68">
        <v>19661</v>
      </c>
      <c r="I261" s="90" t="s">
        <v>57</v>
      </c>
      <c r="J261" s="66" t="s">
        <v>127</v>
      </c>
      <c r="K261" s="66"/>
    </row>
    <row r="262" spans="1:11" ht="12.75">
      <c r="A262" s="90">
        <v>9037</v>
      </c>
      <c r="B262" s="91"/>
      <c r="C262" s="91"/>
      <c r="D262" s="91"/>
      <c r="E262" s="92" t="s">
        <v>251</v>
      </c>
      <c r="F262" s="90"/>
      <c r="G262" s="90"/>
      <c r="H262" s="68">
        <v>11848</v>
      </c>
      <c r="I262" s="90" t="s">
        <v>57</v>
      </c>
      <c r="J262" s="66" t="s">
        <v>126</v>
      </c>
      <c r="K262" s="66"/>
    </row>
    <row r="263" spans="1:11" ht="12.75">
      <c r="A263" s="90">
        <v>9038</v>
      </c>
      <c r="B263" s="91"/>
      <c r="C263" s="91"/>
      <c r="D263" s="91"/>
      <c r="E263" s="92" t="s">
        <v>251</v>
      </c>
      <c r="F263" s="90"/>
      <c r="G263" s="90"/>
      <c r="H263" s="68">
        <v>15100</v>
      </c>
      <c r="I263" s="90" t="s">
        <v>57</v>
      </c>
      <c r="J263" s="66" t="s">
        <v>126</v>
      </c>
      <c r="K263" s="66"/>
    </row>
    <row r="264" spans="1:11" ht="12.75">
      <c r="A264" s="90">
        <v>9039</v>
      </c>
      <c r="B264" s="91"/>
      <c r="C264" s="91"/>
      <c r="D264" s="91"/>
      <c r="E264" s="92" t="s">
        <v>251</v>
      </c>
      <c r="F264" s="90"/>
      <c r="G264" s="90"/>
      <c r="H264" s="68">
        <v>21000</v>
      </c>
      <c r="I264" s="90" t="s">
        <v>57</v>
      </c>
      <c r="J264" s="66" t="s">
        <v>127</v>
      </c>
      <c r="K264" s="66"/>
    </row>
    <row r="265" spans="1:11" ht="12.75">
      <c r="A265" s="90">
        <v>9040</v>
      </c>
      <c r="B265" s="91"/>
      <c r="C265" s="91"/>
      <c r="D265" s="91"/>
      <c r="E265" s="92" t="s">
        <v>251</v>
      </c>
      <c r="F265" s="90"/>
      <c r="G265" s="90"/>
      <c r="H265" s="68">
        <v>13888</v>
      </c>
      <c r="I265" s="90" t="s">
        <v>57</v>
      </c>
      <c r="J265" s="66" t="s">
        <v>126</v>
      </c>
      <c r="K265" s="66"/>
    </row>
    <row r="266" spans="5:11" ht="12.75">
      <c r="E266" s="84"/>
      <c r="H266" s="68">
        <v>34476</v>
      </c>
      <c r="I266" s="66"/>
      <c r="J266" s="66" t="s">
        <v>128</v>
      </c>
      <c r="K266" s="66"/>
    </row>
    <row r="267" spans="5:11" ht="12.75">
      <c r="E267" s="84"/>
      <c r="H267" s="68">
        <v>19289</v>
      </c>
      <c r="I267" s="66"/>
      <c r="J267" s="66" t="s">
        <v>126</v>
      </c>
      <c r="K267" s="66"/>
    </row>
    <row r="268" spans="1:11" ht="12.75">
      <c r="A268" s="66"/>
      <c r="B268" s="67"/>
      <c r="C268" s="67"/>
      <c r="D268" s="67"/>
      <c r="E268" s="77"/>
      <c r="F268" s="66"/>
      <c r="G268" s="66"/>
      <c r="H268" s="68">
        <v>26639</v>
      </c>
      <c r="I268" s="66"/>
      <c r="J268" s="66" t="s">
        <v>125</v>
      </c>
      <c r="K268" s="66"/>
    </row>
    <row r="269" spans="1:11" ht="12.75">
      <c r="A269" s="66"/>
      <c r="B269" s="67"/>
      <c r="C269" s="67"/>
      <c r="D269" s="67"/>
      <c r="E269" s="77"/>
      <c r="F269" s="66"/>
      <c r="G269" s="66"/>
      <c r="H269" s="68">
        <v>16690</v>
      </c>
      <c r="I269" s="66"/>
      <c r="J269" s="66" t="s">
        <v>126</v>
      </c>
      <c r="K269" s="66"/>
    </row>
    <row r="270" spans="1:11" ht="12.75">
      <c r="A270" s="66"/>
      <c r="B270" s="67"/>
      <c r="C270" s="67"/>
      <c r="D270" s="67"/>
      <c r="E270" s="77"/>
      <c r="F270" s="66"/>
      <c r="G270" s="66"/>
      <c r="H270" s="68">
        <v>36139</v>
      </c>
      <c r="I270" s="66"/>
      <c r="J270" s="66" t="s">
        <v>129</v>
      </c>
      <c r="K270" s="66"/>
    </row>
    <row r="271" spans="1:11" ht="12.75">
      <c r="A271" s="66"/>
      <c r="B271" s="67"/>
      <c r="C271" s="67"/>
      <c r="D271" s="67"/>
      <c r="E271" s="77"/>
      <c r="F271" s="66"/>
      <c r="G271" s="66"/>
      <c r="H271" s="68">
        <v>16658</v>
      </c>
      <c r="I271" s="66"/>
      <c r="J271" s="66" t="s">
        <v>126</v>
      </c>
      <c r="K271" s="66"/>
    </row>
    <row r="272" spans="1:11" ht="12.75">
      <c r="A272" s="66"/>
      <c r="B272" s="67"/>
      <c r="C272" s="67"/>
      <c r="D272" s="67"/>
      <c r="E272" s="77"/>
      <c r="F272" s="66"/>
      <c r="G272" s="66"/>
      <c r="H272" s="68">
        <v>36287</v>
      </c>
      <c r="I272" s="66"/>
      <c r="J272" s="66" t="s">
        <v>129</v>
      </c>
      <c r="K272" s="66"/>
    </row>
    <row r="273" spans="1:11" ht="12.75">
      <c r="A273" s="66"/>
      <c r="B273" s="67"/>
      <c r="C273" s="67"/>
      <c r="D273" s="67"/>
      <c r="E273" s="77"/>
      <c r="F273" s="66"/>
      <c r="G273" s="66"/>
      <c r="H273" s="68">
        <v>24867</v>
      </c>
      <c r="I273" s="66"/>
      <c r="J273" s="66" t="s">
        <v>125</v>
      </c>
      <c r="K273" s="66"/>
    </row>
    <row r="274" spans="1:11" ht="12.75">
      <c r="A274" s="66"/>
      <c r="B274" s="67"/>
      <c r="C274" s="67"/>
      <c r="D274" s="67"/>
      <c r="E274" s="77"/>
      <c r="F274" s="66"/>
      <c r="G274" s="66"/>
      <c r="H274" s="68">
        <v>33639</v>
      </c>
      <c r="I274" s="66"/>
      <c r="J274" s="66" t="s">
        <v>128</v>
      </c>
      <c r="K274" s="66"/>
    </row>
    <row r="275" spans="1:11" ht="12.75">
      <c r="A275" s="66"/>
      <c r="B275" s="67"/>
      <c r="C275" s="67"/>
      <c r="D275" s="67"/>
      <c r="E275" s="77"/>
      <c r="F275" s="66"/>
      <c r="G275" s="66"/>
      <c r="H275" s="68">
        <v>25220</v>
      </c>
      <c r="I275" s="66"/>
      <c r="J275" s="66" t="s">
        <v>125</v>
      </c>
      <c r="K275" s="66"/>
    </row>
    <row r="276" spans="1:11" ht="12.75">
      <c r="A276" s="66"/>
      <c r="B276" s="67"/>
      <c r="C276" s="67"/>
      <c r="D276" s="67"/>
      <c r="E276" s="77"/>
      <c r="F276" s="66"/>
      <c r="G276" s="66"/>
      <c r="H276" s="68">
        <v>22449</v>
      </c>
      <c r="I276" s="66"/>
      <c r="J276" s="66" t="s">
        <v>127</v>
      </c>
      <c r="K276" s="66"/>
    </row>
    <row r="277" spans="1:11" ht="12.75">
      <c r="A277" s="66"/>
      <c r="B277" s="67"/>
      <c r="C277" s="67"/>
      <c r="D277" s="67"/>
      <c r="E277" s="77"/>
      <c r="F277" s="66"/>
      <c r="G277" s="66"/>
      <c r="H277" s="68">
        <v>22372</v>
      </c>
      <c r="I277" s="66"/>
      <c r="J277" s="66" t="s">
        <v>127</v>
      </c>
      <c r="K277" s="66"/>
    </row>
    <row r="278" spans="1:11" ht="12.75">
      <c r="A278" s="66"/>
      <c r="B278" s="67"/>
      <c r="C278" s="67"/>
      <c r="D278" s="67"/>
      <c r="E278" s="77"/>
      <c r="F278" s="66"/>
      <c r="G278" s="66"/>
      <c r="H278" s="68">
        <v>20174</v>
      </c>
      <c r="I278" s="66"/>
      <c r="J278" s="66" t="s">
        <v>127</v>
      </c>
      <c r="K278" s="66"/>
    </row>
    <row r="279" spans="1:11" ht="12.75">
      <c r="A279" s="66"/>
      <c r="B279" s="67"/>
      <c r="C279" s="67"/>
      <c r="D279" s="67"/>
      <c r="E279" s="77"/>
      <c r="F279" s="66"/>
      <c r="G279" s="66"/>
      <c r="H279" s="68">
        <v>19359</v>
      </c>
      <c r="I279" s="66"/>
      <c r="J279" s="66" t="s">
        <v>126</v>
      </c>
      <c r="K279" s="66"/>
    </row>
    <row r="280" spans="1:11" ht="12.75">
      <c r="A280" s="66"/>
      <c r="B280" s="67"/>
      <c r="C280" s="67"/>
      <c r="D280" s="67"/>
      <c r="E280" s="77"/>
      <c r="F280" s="66"/>
      <c r="G280" s="66"/>
      <c r="H280" s="68">
        <v>32797</v>
      </c>
      <c r="I280" s="66"/>
      <c r="J280" s="66" t="s">
        <v>125</v>
      </c>
      <c r="K280" s="66"/>
    </row>
    <row r="281" spans="1:11" ht="12.75">
      <c r="A281" s="66"/>
      <c r="B281" s="67"/>
      <c r="C281" s="67"/>
      <c r="D281" s="67"/>
      <c r="E281" s="77"/>
      <c r="F281" s="66"/>
      <c r="G281" s="66"/>
      <c r="H281" s="68">
        <v>17214</v>
      </c>
      <c r="I281" s="66"/>
      <c r="J281" s="66" t="s">
        <v>126</v>
      </c>
      <c r="K281" s="66"/>
    </row>
    <row r="282" spans="1:11" ht="12.75">
      <c r="A282" s="66"/>
      <c r="B282" s="67"/>
      <c r="C282" s="67"/>
      <c r="D282" s="67"/>
      <c r="E282" s="77"/>
      <c r="F282" s="66"/>
      <c r="G282" s="66"/>
      <c r="H282" s="68">
        <v>20864</v>
      </c>
      <c r="I282" s="66"/>
      <c r="J282" s="66" t="s">
        <v>127</v>
      </c>
      <c r="K282" s="66"/>
    </row>
    <row r="283" spans="1:11" ht="12.75">
      <c r="A283" s="66"/>
      <c r="B283" s="67"/>
      <c r="C283" s="67"/>
      <c r="D283" s="67"/>
      <c r="E283" s="77"/>
      <c r="F283" s="66"/>
      <c r="G283" s="66"/>
      <c r="H283" s="68">
        <v>25325</v>
      </c>
      <c r="I283" s="66"/>
      <c r="J283" s="66" t="s">
        <v>125</v>
      </c>
      <c r="K283" s="66"/>
    </row>
    <row r="284" spans="1:11" ht="12.75">
      <c r="A284" s="66"/>
      <c r="B284" s="67"/>
      <c r="C284" s="67"/>
      <c r="D284" s="67"/>
      <c r="E284" s="77"/>
      <c r="F284" s="66"/>
      <c r="G284" s="66"/>
      <c r="H284" s="68">
        <v>16318</v>
      </c>
      <c r="I284" s="66"/>
      <c r="J284" s="66" t="s">
        <v>126</v>
      </c>
      <c r="K284" s="66"/>
    </row>
    <row r="285" spans="1:11" ht="12.75">
      <c r="A285" s="66"/>
      <c r="B285" s="67"/>
      <c r="C285" s="67"/>
      <c r="D285" s="67"/>
      <c r="E285" s="77"/>
      <c r="F285" s="66"/>
      <c r="G285" s="66"/>
      <c r="H285" s="68">
        <v>18051</v>
      </c>
      <c r="I285" s="66"/>
      <c r="J285" s="66" t="s">
        <v>126</v>
      </c>
      <c r="K285" s="66"/>
    </row>
    <row r="286" spans="1:11" ht="12.75">
      <c r="A286" s="66"/>
      <c r="B286" s="67"/>
      <c r="C286" s="67"/>
      <c r="D286" s="67"/>
      <c r="E286" s="77"/>
      <c r="F286" s="66"/>
      <c r="G286" s="66"/>
      <c r="H286" s="68">
        <v>22890</v>
      </c>
      <c r="I286" s="66"/>
      <c r="J286" s="66" t="s">
        <v>127</v>
      </c>
      <c r="K286" s="66"/>
    </row>
    <row r="287" spans="1:11" ht="12.75">
      <c r="A287" s="66"/>
      <c r="B287" s="67"/>
      <c r="C287" s="67"/>
      <c r="D287" s="67"/>
      <c r="E287" s="77"/>
      <c r="F287" s="66"/>
      <c r="G287" s="66"/>
      <c r="H287" s="68">
        <v>36150</v>
      </c>
      <c r="I287" s="66"/>
      <c r="J287" s="66" t="s">
        <v>129</v>
      </c>
      <c r="K287" s="66"/>
    </row>
    <row r="288" spans="1:11" ht="12.75">
      <c r="A288" s="66"/>
      <c r="B288" s="67"/>
      <c r="C288" s="67"/>
      <c r="D288" s="67"/>
      <c r="E288" s="77"/>
      <c r="F288" s="66"/>
      <c r="G288" s="66"/>
      <c r="H288" s="68">
        <v>21217</v>
      </c>
      <c r="I288" s="66"/>
      <c r="J288" s="66" t="s">
        <v>127</v>
      </c>
      <c r="K288" s="66"/>
    </row>
    <row r="289" spans="1:11" ht="12.75">
      <c r="A289" s="66"/>
      <c r="B289" s="67"/>
      <c r="C289" s="67"/>
      <c r="D289" s="67"/>
      <c r="E289" s="77"/>
      <c r="F289" s="66"/>
      <c r="G289" s="66"/>
      <c r="H289" s="68">
        <v>17993</v>
      </c>
      <c r="I289" s="66"/>
      <c r="J289" s="66" t="s">
        <v>126</v>
      </c>
      <c r="K289" s="66"/>
    </row>
    <row r="290" spans="1:11" ht="12.75">
      <c r="A290" s="66"/>
      <c r="B290" s="67"/>
      <c r="C290" s="67"/>
      <c r="D290" s="67"/>
      <c r="E290" s="77"/>
      <c r="F290" s="66"/>
      <c r="G290" s="66"/>
      <c r="H290" s="68">
        <v>19851</v>
      </c>
      <c r="I290" s="66"/>
      <c r="J290" s="66" t="s">
        <v>127</v>
      </c>
      <c r="K290" s="66"/>
    </row>
    <row r="291" spans="1:11" ht="12.75">
      <c r="A291" s="66"/>
      <c r="B291" s="67"/>
      <c r="C291" s="67"/>
      <c r="D291" s="67"/>
      <c r="E291" s="77"/>
      <c r="F291" s="66"/>
      <c r="G291" s="66"/>
      <c r="H291" s="68">
        <v>17833</v>
      </c>
      <c r="I291" s="66"/>
      <c r="J291" s="66" t="s">
        <v>126</v>
      </c>
      <c r="K291" s="66"/>
    </row>
    <row r="292" spans="1:11" ht="12.75">
      <c r="A292" s="66"/>
      <c r="B292" s="67"/>
      <c r="C292" s="67"/>
      <c r="D292" s="67"/>
      <c r="E292" s="77"/>
      <c r="F292" s="66"/>
      <c r="G292" s="66"/>
      <c r="H292" s="68">
        <v>23955</v>
      </c>
      <c r="I292" s="66"/>
      <c r="J292" s="66" t="s">
        <v>125</v>
      </c>
      <c r="K292" s="66"/>
    </row>
    <row r="293" spans="1:11" ht="12.75">
      <c r="A293" s="66"/>
      <c r="B293" s="67"/>
      <c r="C293" s="67"/>
      <c r="D293" s="67"/>
      <c r="E293" s="77"/>
      <c r="F293" s="66"/>
      <c r="G293" s="66"/>
      <c r="H293" s="68">
        <v>26394</v>
      </c>
      <c r="I293" s="66"/>
      <c r="J293" s="66" t="s">
        <v>125</v>
      </c>
      <c r="K293" s="66"/>
    </row>
    <row r="294" spans="1:11" ht="12.75">
      <c r="A294" s="66"/>
      <c r="B294" s="67"/>
      <c r="C294" s="67"/>
      <c r="D294" s="67"/>
      <c r="E294" s="77"/>
      <c r="F294" s="66"/>
      <c r="G294" s="66"/>
      <c r="H294" s="68">
        <v>20135</v>
      </c>
      <c r="I294" s="66"/>
      <c r="J294" s="66" t="s">
        <v>127</v>
      </c>
      <c r="K294" s="66"/>
    </row>
    <row r="295" spans="1:11" ht="12.75">
      <c r="A295" s="66"/>
      <c r="B295" s="67"/>
      <c r="C295" s="67"/>
      <c r="D295" s="67"/>
      <c r="E295" s="77"/>
      <c r="F295" s="66"/>
      <c r="G295" s="66"/>
      <c r="H295" s="68">
        <v>36050</v>
      </c>
      <c r="I295" s="66"/>
      <c r="J295" s="66" t="s">
        <v>129</v>
      </c>
      <c r="K295" s="66"/>
    </row>
    <row r="296" spans="1:11" ht="12.75">
      <c r="A296" s="66"/>
      <c r="B296" s="67"/>
      <c r="C296" s="67"/>
      <c r="D296" s="67"/>
      <c r="E296" s="77"/>
      <c r="F296" s="66"/>
      <c r="G296" s="66"/>
      <c r="H296" s="68">
        <v>36057</v>
      </c>
      <c r="I296" s="66"/>
      <c r="J296" s="66" t="s">
        <v>129</v>
      </c>
      <c r="K296" s="66"/>
    </row>
    <row r="297" spans="1:11" ht="12.75">
      <c r="A297" s="66"/>
      <c r="B297" s="67"/>
      <c r="C297" s="67"/>
      <c r="D297" s="67"/>
      <c r="E297" s="77"/>
      <c r="F297" s="66"/>
      <c r="G297" s="66"/>
      <c r="H297" s="68">
        <v>21469</v>
      </c>
      <c r="I297" s="66"/>
      <c r="J297" s="66" t="s">
        <v>127</v>
      </c>
      <c r="K297" s="66"/>
    </row>
    <row r="298" spans="1:11" ht="12.75">
      <c r="A298" s="66"/>
      <c r="B298" s="67"/>
      <c r="C298" s="67"/>
      <c r="D298" s="67"/>
      <c r="E298" s="77"/>
      <c r="F298" s="66"/>
      <c r="G298" s="66"/>
      <c r="H298" s="68">
        <v>24376</v>
      </c>
      <c r="I298" s="66"/>
      <c r="J298" s="66" t="s">
        <v>125</v>
      </c>
      <c r="K298" s="66"/>
    </row>
    <row r="299" spans="1:11" ht="12.75">
      <c r="A299" s="66"/>
      <c r="B299" s="67"/>
      <c r="C299" s="67"/>
      <c r="D299" s="67"/>
      <c r="E299" s="77"/>
      <c r="F299" s="66"/>
      <c r="G299" s="66"/>
      <c r="H299" s="68">
        <v>17147</v>
      </c>
      <c r="I299" s="66"/>
      <c r="J299" s="66" t="s">
        <v>126</v>
      </c>
      <c r="K299" s="66"/>
    </row>
    <row r="300" spans="1:11" ht="12.75">
      <c r="A300" s="66"/>
      <c r="B300" s="67"/>
      <c r="C300" s="67"/>
      <c r="D300" s="67"/>
      <c r="E300" s="77"/>
      <c r="F300" s="66"/>
      <c r="G300" s="66"/>
      <c r="H300" s="68">
        <v>29347</v>
      </c>
      <c r="I300" s="66"/>
      <c r="J300" s="66" t="s">
        <v>125</v>
      </c>
      <c r="K300" s="66"/>
    </row>
    <row r="301" spans="1:11" ht="12.75">
      <c r="A301" s="66"/>
      <c r="B301" s="67"/>
      <c r="C301" s="67"/>
      <c r="D301" s="67"/>
      <c r="E301" s="77"/>
      <c r="F301" s="66"/>
      <c r="G301" s="66"/>
      <c r="H301" s="68">
        <v>25618</v>
      </c>
      <c r="I301" s="66"/>
      <c r="J301" s="66" t="s">
        <v>125</v>
      </c>
      <c r="K301" s="66"/>
    </row>
    <row r="302" spans="1:11" ht="12.75">
      <c r="A302" s="66"/>
      <c r="B302" s="67"/>
      <c r="C302" s="67"/>
      <c r="D302" s="67"/>
      <c r="E302" s="77"/>
      <c r="F302" s="66"/>
      <c r="G302" s="66"/>
      <c r="H302" s="68">
        <v>36973</v>
      </c>
      <c r="I302" s="66"/>
      <c r="J302" s="66" t="s">
        <v>130</v>
      </c>
      <c r="K302" s="66"/>
    </row>
    <row r="303" spans="1:11" ht="12.75">
      <c r="A303" s="66"/>
      <c r="B303" s="67"/>
      <c r="C303" s="67"/>
      <c r="D303" s="67"/>
      <c r="E303" s="77"/>
      <c r="F303" s="66"/>
      <c r="G303" s="66"/>
      <c r="H303" s="68">
        <v>15981</v>
      </c>
      <c r="I303" s="66"/>
      <c r="J303" s="66" t="s">
        <v>126</v>
      </c>
      <c r="K303" s="66"/>
    </row>
    <row r="304" spans="1:11" ht="12.75">
      <c r="A304" s="66"/>
      <c r="B304" s="67"/>
      <c r="C304" s="67"/>
      <c r="D304" s="67"/>
      <c r="E304" s="77"/>
      <c r="F304" s="66"/>
      <c r="G304" s="66"/>
      <c r="H304" s="68">
        <v>24045</v>
      </c>
      <c r="I304" s="66"/>
      <c r="J304" s="66" t="s">
        <v>125</v>
      </c>
      <c r="K304" s="66"/>
    </row>
    <row r="305" spans="1:11" ht="12.75">
      <c r="A305" s="66"/>
      <c r="B305" s="67"/>
      <c r="C305" s="67"/>
      <c r="D305" s="67"/>
      <c r="E305" s="77"/>
      <c r="F305" s="66"/>
      <c r="G305" s="66"/>
      <c r="H305" s="68">
        <v>33603</v>
      </c>
      <c r="I305" s="66"/>
      <c r="J305" s="66" t="s">
        <v>128</v>
      </c>
      <c r="K305" s="66"/>
    </row>
    <row r="306" spans="1:11" ht="12.75">
      <c r="A306" s="66"/>
      <c r="B306" s="67"/>
      <c r="C306" s="67"/>
      <c r="D306" s="67"/>
      <c r="E306" s="77"/>
      <c r="F306" s="66"/>
      <c r="G306" s="66"/>
      <c r="H306" s="68">
        <v>15970</v>
      </c>
      <c r="I306" s="66"/>
      <c r="J306" s="66" t="s">
        <v>126</v>
      </c>
      <c r="K306" s="66"/>
    </row>
    <row r="307" spans="1:11" ht="12.75">
      <c r="A307" s="66"/>
      <c r="B307" s="67"/>
      <c r="C307" s="67"/>
      <c r="D307" s="67"/>
      <c r="E307" s="77"/>
      <c r="F307" s="66"/>
      <c r="G307" s="66"/>
      <c r="H307" s="68">
        <v>17060</v>
      </c>
      <c r="I307" s="66"/>
      <c r="J307" s="66" t="s">
        <v>126</v>
      </c>
      <c r="K307" s="66"/>
    </row>
    <row r="308" spans="1:11" ht="12.75">
      <c r="A308" s="66"/>
      <c r="B308" s="67"/>
      <c r="C308" s="67"/>
      <c r="D308" s="67"/>
      <c r="E308" s="77"/>
      <c r="F308" s="66"/>
      <c r="G308" s="66"/>
      <c r="H308" s="68">
        <v>23684</v>
      </c>
      <c r="I308" s="66"/>
      <c r="J308" s="66" t="s">
        <v>125</v>
      </c>
      <c r="K308" s="66"/>
    </row>
    <row r="309" spans="1:11" ht="12.75">
      <c r="A309" s="66"/>
      <c r="B309" s="67"/>
      <c r="C309" s="67"/>
      <c r="D309" s="67"/>
      <c r="E309" s="77"/>
      <c r="F309" s="66"/>
      <c r="G309" s="66"/>
      <c r="H309" s="68">
        <v>23609</v>
      </c>
      <c r="I309" s="66"/>
      <c r="J309" s="66" t="s">
        <v>125</v>
      </c>
      <c r="K309" s="66"/>
    </row>
    <row r="310" spans="1:11" ht="12.75">
      <c r="A310" s="66"/>
      <c r="B310" s="67"/>
      <c r="C310" s="67"/>
      <c r="D310" s="67"/>
      <c r="E310" s="77"/>
      <c r="F310" s="66"/>
      <c r="G310" s="66"/>
      <c r="H310" s="68">
        <v>21643</v>
      </c>
      <c r="I310" s="66"/>
      <c r="J310" s="66" t="s">
        <v>127</v>
      </c>
      <c r="K310" s="66"/>
    </row>
    <row r="311" spans="1:11" ht="12.75">
      <c r="A311" s="66"/>
      <c r="B311" s="67"/>
      <c r="C311" s="67"/>
      <c r="D311" s="67"/>
      <c r="E311" s="77"/>
      <c r="F311" s="66"/>
      <c r="G311" s="66"/>
      <c r="H311" s="68">
        <v>35144</v>
      </c>
      <c r="I311" s="66"/>
      <c r="J311" s="66" t="s">
        <v>129</v>
      </c>
      <c r="K311" s="66"/>
    </row>
    <row r="312" spans="1:11" ht="12.75">
      <c r="A312" s="66"/>
      <c r="B312" s="67"/>
      <c r="C312" s="67"/>
      <c r="D312" s="67"/>
      <c r="E312" s="77"/>
      <c r="F312" s="66"/>
      <c r="G312" s="66"/>
      <c r="H312" s="68">
        <v>33555</v>
      </c>
      <c r="I312" s="66"/>
      <c r="J312" s="66" t="s">
        <v>128</v>
      </c>
      <c r="K312" s="66"/>
    </row>
    <row r="313" spans="1:11" ht="12.75">
      <c r="A313" s="66"/>
      <c r="B313" s="67"/>
      <c r="C313" s="67"/>
      <c r="D313" s="67"/>
      <c r="E313" s="77"/>
      <c r="F313" s="66"/>
      <c r="G313" s="66"/>
      <c r="H313" s="68">
        <v>34834</v>
      </c>
      <c r="I313" s="66"/>
      <c r="J313" s="66" t="s">
        <v>128</v>
      </c>
      <c r="K313" s="66"/>
    </row>
    <row r="314" spans="1:11" ht="12.75">
      <c r="A314" s="66"/>
      <c r="B314" s="67"/>
      <c r="C314" s="67"/>
      <c r="D314" s="67"/>
      <c r="E314" s="77"/>
      <c r="F314" s="66"/>
      <c r="G314" s="66"/>
      <c r="H314" s="68">
        <v>24247</v>
      </c>
      <c r="I314" s="66"/>
      <c r="J314" s="66" t="s">
        <v>125</v>
      </c>
      <c r="K314" s="66"/>
    </row>
    <row r="315" spans="1:11" ht="12.75">
      <c r="A315" s="66"/>
      <c r="B315" s="67"/>
      <c r="C315" s="67"/>
      <c r="D315" s="67"/>
      <c r="E315" s="77"/>
      <c r="F315" s="66"/>
      <c r="G315" s="66"/>
      <c r="H315" s="68">
        <v>24255</v>
      </c>
      <c r="I315" s="66"/>
      <c r="J315" s="66" t="s">
        <v>125</v>
      </c>
      <c r="K315" s="66"/>
    </row>
    <row r="316" spans="1:11" ht="12.75">
      <c r="A316" s="66"/>
      <c r="B316" s="67"/>
      <c r="C316" s="67"/>
      <c r="D316" s="67"/>
      <c r="E316" s="77"/>
      <c r="F316" s="66"/>
      <c r="G316" s="66"/>
      <c r="H316" s="68">
        <v>23295</v>
      </c>
      <c r="I316" s="66"/>
      <c r="J316" s="66" t="s">
        <v>125</v>
      </c>
      <c r="K316" s="66"/>
    </row>
    <row r="317" spans="1:11" ht="12.75">
      <c r="A317" s="66"/>
      <c r="B317" s="67"/>
      <c r="C317" s="67"/>
      <c r="D317" s="67"/>
      <c r="E317" s="77"/>
      <c r="F317" s="66"/>
      <c r="G317" s="66"/>
      <c r="H317" s="68">
        <v>31042</v>
      </c>
      <c r="I317" s="66"/>
      <c r="J317" s="66" t="s">
        <v>125</v>
      </c>
      <c r="K317" s="66"/>
    </row>
    <row r="318" spans="1:11" ht="12.75">
      <c r="A318" s="66"/>
      <c r="B318" s="67"/>
      <c r="C318" s="67"/>
      <c r="D318" s="67"/>
      <c r="E318" s="77"/>
      <c r="F318" s="66"/>
      <c r="G318" s="66"/>
      <c r="H318" s="68">
        <v>19789</v>
      </c>
      <c r="I318" s="66"/>
      <c r="J318" s="66" t="s">
        <v>127</v>
      </c>
      <c r="K318" s="66"/>
    </row>
    <row r="319" spans="1:11" ht="12.75">
      <c r="A319" s="66"/>
      <c r="B319" s="67"/>
      <c r="C319" s="67"/>
      <c r="D319" s="67"/>
      <c r="E319" s="77"/>
      <c r="F319" s="66"/>
      <c r="G319" s="66"/>
      <c r="H319" s="68">
        <v>21746</v>
      </c>
      <c r="I319" s="66"/>
      <c r="J319" s="66" t="s">
        <v>127</v>
      </c>
      <c r="K319" s="66"/>
    </row>
    <row r="320" spans="1:11" ht="12.75">
      <c r="A320" s="66"/>
      <c r="B320" s="67"/>
      <c r="C320" s="67"/>
      <c r="D320" s="67"/>
      <c r="E320" s="77"/>
      <c r="F320" s="66"/>
      <c r="G320" s="66"/>
      <c r="H320" s="68">
        <v>17123</v>
      </c>
      <c r="I320" s="66"/>
      <c r="J320" s="66" t="s">
        <v>126</v>
      </c>
      <c r="K320" s="66"/>
    </row>
    <row r="321" spans="1:11" ht="12.75">
      <c r="A321" s="66"/>
      <c r="B321" s="67"/>
      <c r="C321" s="67"/>
      <c r="D321" s="67"/>
      <c r="E321" s="77"/>
      <c r="F321" s="66"/>
      <c r="G321" s="66"/>
      <c r="H321" s="68">
        <v>16976</v>
      </c>
      <c r="I321" s="66"/>
      <c r="J321" s="66" t="s">
        <v>126</v>
      </c>
      <c r="K321" s="66"/>
    </row>
    <row r="322" spans="1:11" ht="12.75">
      <c r="A322" s="66"/>
      <c r="B322" s="67"/>
      <c r="C322" s="67"/>
      <c r="D322" s="67"/>
      <c r="E322" s="77"/>
      <c r="F322" s="66"/>
      <c r="G322" s="66"/>
      <c r="H322" s="68">
        <v>10595</v>
      </c>
      <c r="I322" s="66"/>
      <c r="J322" s="66" t="s">
        <v>126</v>
      </c>
      <c r="K322" s="66"/>
    </row>
    <row r="323" spans="1:11" ht="12.75">
      <c r="A323" s="66"/>
      <c r="B323" s="67"/>
      <c r="C323" s="67"/>
      <c r="D323" s="67"/>
      <c r="E323" s="77"/>
      <c r="F323" s="66"/>
      <c r="G323" s="66"/>
      <c r="H323" s="68">
        <v>20656</v>
      </c>
      <c r="I323" s="66"/>
      <c r="J323" s="66" t="s">
        <v>127</v>
      </c>
      <c r="K323" s="66"/>
    </row>
    <row r="324" spans="1:11" ht="12.75">
      <c r="A324" s="66"/>
      <c r="B324" s="67"/>
      <c r="C324" s="67"/>
      <c r="D324" s="67"/>
      <c r="E324" s="77"/>
      <c r="F324" s="66"/>
      <c r="G324" s="66"/>
      <c r="H324" s="68">
        <v>20130</v>
      </c>
      <c r="I324" s="66"/>
      <c r="J324" s="66" t="s">
        <v>127</v>
      </c>
      <c r="K324" s="66"/>
    </row>
    <row r="325" spans="1:11" ht="12.75">
      <c r="A325" s="66"/>
      <c r="B325" s="67"/>
      <c r="C325" s="67"/>
      <c r="D325" s="67"/>
      <c r="E325" s="77"/>
      <c r="F325" s="66"/>
      <c r="G325" s="66"/>
      <c r="H325" s="68">
        <v>17339</v>
      </c>
      <c r="I325" s="66"/>
      <c r="J325" s="66" t="s">
        <v>126</v>
      </c>
      <c r="K325" s="66"/>
    </row>
    <row r="326" spans="1:11" ht="12.75">
      <c r="A326" s="66"/>
      <c r="B326" s="67"/>
      <c r="C326" s="67"/>
      <c r="D326" s="67"/>
      <c r="E326" s="77"/>
      <c r="F326" s="66"/>
      <c r="G326" s="66"/>
      <c r="H326" s="68">
        <v>20034</v>
      </c>
      <c r="I326" s="66"/>
      <c r="J326" s="66" t="s">
        <v>127</v>
      </c>
      <c r="K326" s="66"/>
    </row>
    <row r="327" spans="1:11" ht="12.75">
      <c r="A327" s="66"/>
      <c r="B327" s="67"/>
      <c r="C327" s="67"/>
      <c r="D327" s="67"/>
      <c r="E327" s="77"/>
      <c r="F327" s="66"/>
      <c r="G327" s="66"/>
      <c r="H327" s="68">
        <v>22439</v>
      </c>
      <c r="I327" s="66"/>
      <c r="J327" s="66" t="s">
        <v>127</v>
      </c>
      <c r="K327" s="66"/>
    </row>
    <row r="328" spans="1:11" ht="12.75">
      <c r="A328" s="66"/>
      <c r="B328" s="67"/>
      <c r="C328" s="67"/>
      <c r="D328" s="67"/>
      <c r="E328" s="77"/>
      <c r="F328" s="66"/>
      <c r="G328" s="66"/>
      <c r="H328" s="68">
        <v>20988</v>
      </c>
      <c r="I328" s="66"/>
      <c r="J328" s="66" t="s">
        <v>127</v>
      </c>
      <c r="K328" s="66"/>
    </row>
    <row r="329" spans="1:11" ht="12.75">
      <c r="A329" s="66"/>
      <c r="B329" s="67"/>
      <c r="C329" s="67"/>
      <c r="D329" s="67"/>
      <c r="E329" s="77"/>
      <c r="F329" s="66"/>
      <c r="G329" s="66"/>
      <c r="H329" s="68">
        <v>29994</v>
      </c>
      <c r="I329" s="66"/>
      <c r="J329" s="66" t="s">
        <v>125</v>
      </c>
      <c r="K329" s="66"/>
    </row>
    <row r="330" spans="1:11" ht="12.75">
      <c r="A330" s="66"/>
      <c r="B330" s="67"/>
      <c r="C330" s="67"/>
      <c r="D330" s="67"/>
      <c r="E330" s="77"/>
      <c r="F330" s="66"/>
      <c r="G330" s="66"/>
      <c r="H330" s="68">
        <v>19149</v>
      </c>
      <c r="I330" s="66"/>
      <c r="J330" s="66" t="s">
        <v>126</v>
      </c>
      <c r="K330" s="66"/>
    </row>
    <row r="331" spans="1:11" ht="12.75">
      <c r="A331" s="66"/>
      <c r="B331" s="67"/>
      <c r="C331" s="67"/>
      <c r="D331" s="67"/>
      <c r="E331" s="77"/>
      <c r="F331" s="66"/>
      <c r="G331" s="66"/>
      <c r="H331" s="68">
        <v>23585</v>
      </c>
      <c r="I331" s="66"/>
      <c r="J331" s="66" t="s">
        <v>125</v>
      </c>
      <c r="K331" s="66"/>
    </row>
    <row r="332" spans="1:11" ht="12.75">
      <c r="A332" s="66"/>
      <c r="B332" s="67"/>
      <c r="C332" s="67"/>
      <c r="D332" s="67"/>
      <c r="E332" s="77"/>
      <c r="F332" s="66"/>
      <c r="G332" s="66"/>
      <c r="H332" s="68">
        <v>23160</v>
      </c>
      <c r="I332" s="66"/>
      <c r="J332" s="66" t="s">
        <v>127</v>
      </c>
      <c r="K332" s="66"/>
    </row>
    <row r="333" spans="1:11" ht="12.75">
      <c r="A333" s="66"/>
      <c r="B333" s="67"/>
      <c r="C333" s="67"/>
      <c r="D333" s="67"/>
      <c r="E333" s="77"/>
      <c r="F333" s="66"/>
      <c r="G333" s="66"/>
      <c r="H333" s="68">
        <v>22861</v>
      </c>
      <c r="I333" s="66"/>
      <c r="J333" s="66" t="s">
        <v>127</v>
      </c>
      <c r="K333" s="66"/>
    </row>
    <row r="334" spans="1:11" ht="12.75">
      <c r="A334" s="66"/>
      <c r="B334" s="67"/>
      <c r="C334" s="67"/>
      <c r="D334" s="67"/>
      <c r="E334" s="77"/>
      <c r="F334" s="66"/>
      <c r="G334" s="66"/>
      <c r="H334" s="68">
        <v>31572</v>
      </c>
      <c r="I334" s="66"/>
      <c r="J334" s="66" t="s">
        <v>125</v>
      </c>
      <c r="K334" s="66"/>
    </row>
    <row r="335" spans="1:11" ht="12.75">
      <c r="A335" s="66"/>
      <c r="B335" s="67"/>
      <c r="C335" s="67"/>
      <c r="D335" s="67"/>
      <c r="E335" s="77"/>
      <c r="F335" s="66"/>
      <c r="G335" s="66"/>
      <c r="H335" s="68">
        <v>28664</v>
      </c>
      <c r="I335" s="66"/>
      <c r="J335" s="66" t="s">
        <v>125</v>
      </c>
      <c r="K335" s="66"/>
    </row>
    <row r="336" spans="1:11" ht="12.75">
      <c r="A336" s="66"/>
      <c r="B336" s="67"/>
      <c r="C336" s="67"/>
      <c r="D336" s="67"/>
      <c r="E336" s="77"/>
      <c r="F336" s="66"/>
      <c r="G336" s="66"/>
      <c r="H336" s="68">
        <v>28880</v>
      </c>
      <c r="I336" s="66"/>
      <c r="J336" s="66" t="s">
        <v>125</v>
      </c>
      <c r="K336" s="66"/>
    </row>
    <row r="337" spans="1:11" ht="12.75">
      <c r="A337" s="66"/>
      <c r="B337" s="67"/>
      <c r="C337" s="67"/>
      <c r="D337" s="67"/>
      <c r="E337" s="77"/>
      <c r="F337" s="66"/>
      <c r="G337" s="66"/>
      <c r="H337" s="68">
        <v>16828</v>
      </c>
      <c r="I337" s="66"/>
      <c r="J337" s="66" t="s">
        <v>126</v>
      </c>
      <c r="K337" s="66"/>
    </row>
    <row r="338" spans="1:11" ht="12.75">
      <c r="A338" s="66"/>
      <c r="B338" s="67"/>
      <c r="C338" s="67"/>
      <c r="D338" s="67"/>
      <c r="E338" s="77"/>
      <c r="F338" s="66"/>
      <c r="G338" s="66"/>
      <c r="H338" s="68">
        <v>23789</v>
      </c>
      <c r="I338" s="66"/>
      <c r="J338" s="66" t="s">
        <v>125</v>
      </c>
      <c r="K338" s="66"/>
    </row>
    <row r="339" spans="1:11" ht="12.75">
      <c r="A339" s="66"/>
      <c r="B339" s="67"/>
      <c r="C339" s="67"/>
      <c r="D339" s="67"/>
      <c r="E339" s="77"/>
      <c r="F339" s="66"/>
      <c r="G339" s="66"/>
      <c r="H339" s="68">
        <v>18747</v>
      </c>
      <c r="I339" s="66"/>
      <c r="J339" s="66" t="s">
        <v>126</v>
      </c>
      <c r="K339" s="66"/>
    </row>
    <row r="340" spans="1:11" ht="12.75">
      <c r="A340" s="66"/>
      <c r="B340" s="67"/>
      <c r="C340" s="67"/>
      <c r="D340" s="67"/>
      <c r="E340" s="77"/>
      <c r="F340" s="66"/>
      <c r="G340" s="66"/>
      <c r="H340" s="68">
        <v>17657</v>
      </c>
      <c r="I340" s="66"/>
      <c r="J340" s="66" t="s">
        <v>126</v>
      </c>
      <c r="K340" s="66"/>
    </row>
    <row r="341" spans="1:11" ht="12.75">
      <c r="A341" s="66"/>
      <c r="B341" s="67"/>
      <c r="C341" s="67"/>
      <c r="D341" s="67"/>
      <c r="E341" s="77"/>
      <c r="F341" s="66"/>
      <c r="G341" s="66"/>
      <c r="H341" s="68">
        <v>21493</v>
      </c>
      <c r="I341" s="66"/>
      <c r="J341" s="66" t="s">
        <v>127</v>
      </c>
      <c r="K341" s="66"/>
    </row>
    <row r="342" spans="1:11" ht="12.75">
      <c r="A342" s="66"/>
      <c r="B342" s="67"/>
      <c r="C342" s="67"/>
      <c r="D342" s="67"/>
      <c r="E342" s="77"/>
      <c r="F342" s="66"/>
      <c r="G342" s="66"/>
      <c r="H342" s="68">
        <v>20814</v>
      </c>
      <c r="I342" s="66"/>
      <c r="J342" s="66" t="s">
        <v>127</v>
      </c>
      <c r="K342" s="66"/>
    </row>
    <row r="343" spans="1:11" ht="12.75">
      <c r="A343" s="66"/>
      <c r="B343" s="67"/>
      <c r="C343" s="67"/>
      <c r="D343" s="67"/>
      <c r="E343" s="77"/>
      <c r="F343" s="66"/>
      <c r="G343" s="66"/>
      <c r="H343" s="68">
        <v>22832</v>
      </c>
      <c r="I343" s="66"/>
      <c r="J343" s="66" t="s">
        <v>127</v>
      </c>
      <c r="K343" s="66"/>
    </row>
    <row r="344" spans="1:11" ht="12.75">
      <c r="A344" s="66"/>
      <c r="B344" s="67"/>
      <c r="C344" s="67"/>
      <c r="D344" s="67"/>
      <c r="E344" s="77"/>
      <c r="F344" s="66"/>
      <c r="G344" s="66"/>
      <c r="H344" s="68">
        <v>20105</v>
      </c>
      <c r="I344" s="66"/>
      <c r="J344" s="66" t="s">
        <v>127</v>
      </c>
      <c r="K344" s="66"/>
    </row>
    <row r="345" spans="1:11" ht="12.75">
      <c r="A345" s="66"/>
      <c r="B345" s="67"/>
      <c r="C345" s="67"/>
      <c r="D345" s="67"/>
      <c r="E345" s="77"/>
      <c r="F345" s="66"/>
      <c r="G345" s="66"/>
      <c r="H345" s="68">
        <v>24720</v>
      </c>
      <c r="I345" s="66"/>
      <c r="J345" s="66" t="s">
        <v>125</v>
      </c>
      <c r="K345" s="66"/>
    </row>
    <row r="346" spans="1:11" ht="12.75">
      <c r="A346" s="66"/>
      <c r="B346" s="67"/>
      <c r="C346" s="67"/>
      <c r="D346" s="67"/>
      <c r="E346" s="77"/>
      <c r="F346" s="66"/>
      <c r="G346" s="66"/>
      <c r="H346" s="68">
        <v>17647</v>
      </c>
      <c r="I346" s="66"/>
      <c r="J346" s="66" t="s">
        <v>126</v>
      </c>
      <c r="K346" s="66"/>
    </row>
    <row r="347" spans="1:11" ht="12.75">
      <c r="A347" s="66"/>
      <c r="B347" s="67"/>
      <c r="C347" s="67"/>
      <c r="D347" s="67"/>
      <c r="E347" s="77"/>
      <c r="F347" s="66"/>
      <c r="G347" s="66"/>
      <c r="H347" s="68">
        <v>17876</v>
      </c>
      <c r="I347" s="66"/>
      <c r="J347" s="66" t="s">
        <v>126</v>
      </c>
      <c r="K347" s="66"/>
    </row>
    <row r="348" spans="1:11" ht="12.75">
      <c r="A348" s="66"/>
      <c r="B348" s="67"/>
      <c r="C348" s="67"/>
      <c r="D348" s="67"/>
      <c r="E348" s="77"/>
      <c r="F348" s="66"/>
      <c r="G348" s="66"/>
      <c r="H348" s="68">
        <v>36162</v>
      </c>
      <c r="I348" s="66"/>
      <c r="J348" s="66" t="s">
        <v>129</v>
      </c>
      <c r="K348" s="66"/>
    </row>
    <row r="349" spans="1:11" ht="12.75">
      <c r="A349" s="66"/>
      <c r="B349" s="67"/>
      <c r="C349" s="67"/>
      <c r="D349" s="67"/>
      <c r="E349" s="77"/>
      <c r="F349" s="66"/>
      <c r="G349" s="66"/>
      <c r="H349" s="68">
        <v>19285</v>
      </c>
      <c r="I349" s="66"/>
      <c r="J349" s="66" t="s">
        <v>126</v>
      </c>
      <c r="K349" s="66"/>
    </row>
    <row r="350" spans="1:11" ht="12.75">
      <c r="A350" s="66"/>
      <c r="B350" s="67"/>
      <c r="C350" s="67"/>
      <c r="D350" s="67"/>
      <c r="E350" s="77"/>
      <c r="F350" s="66"/>
      <c r="G350" s="66"/>
      <c r="H350" s="68">
        <v>17930</v>
      </c>
      <c r="I350" s="66"/>
      <c r="J350" s="66" t="s">
        <v>126</v>
      </c>
      <c r="K350" s="66"/>
    </row>
    <row r="351" spans="1:11" ht="12.75">
      <c r="A351" s="66"/>
      <c r="B351" s="67"/>
      <c r="C351" s="67"/>
      <c r="D351" s="67"/>
      <c r="E351" s="77"/>
      <c r="F351" s="66"/>
      <c r="G351" s="66"/>
      <c r="H351" s="68">
        <v>26120</v>
      </c>
      <c r="I351" s="66"/>
      <c r="J351" s="66" t="s">
        <v>125</v>
      </c>
      <c r="K351" s="66"/>
    </row>
    <row r="352" spans="1:11" ht="12.75">
      <c r="A352" s="66"/>
      <c r="B352" s="67"/>
      <c r="C352" s="67"/>
      <c r="D352" s="67"/>
      <c r="E352" s="77"/>
      <c r="F352" s="66"/>
      <c r="G352" s="66"/>
      <c r="H352" s="68">
        <v>20760</v>
      </c>
      <c r="I352" s="66"/>
      <c r="J352" s="66" t="s">
        <v>127</v>
      </c>
      <c r="K352" s="66"/>
    </row>
    <row r="353" spans="1:11" ht="12.75">
      <c r="A353" s="66"/>
      <c r="B353" s="67"/>
      <c r="C353" s="67"/>
      <c r="D353" s="67"/>
      <c r="E353" s="77"/>
      <c r="F353" s="66"/>
      <c r="G353" s="66"/>
      <c r="H353" s="68">
        <v>20430</v>
      </c>
      <c r="I353" s="66"/>
      <c r="J353" s="66" t="s">
        <v>127</v>
      </c>
      <c r="K353" s="66"/>
    </row>
    <row r="354" spans="1:11" ht="12.75">
      <c r="A354" s="66"/>
      <c r="B354" s="67"/>
      <c r="C354" s="67"/>
      <c r="D354" s="67"/>
      <c r="E354" s="77"/>
      <c r="F354" s="66"/>
      <c r="G354" s="66"/>
      <c r="H354" s="68">
        <v>19119</v>
      </c>
      <c r="I354" s="66"/>
      <c r="J354" s="66" t="s">
        <v>126</v>
      </c>
      <c r="K354" s="66"/>
    </row>
    <row r="355" spans="1:11" ht="12.75">
      <c r="A355" s="66"/>
      <c r="B355" s="67"/>
      <c r="C355" s="67"/>
      <c r="D355" s="67"/>
      <c r="E355" s="77"/>
      <c r="F355" s="66"/>
      <c r="G355" s="66"/>
      <c r="H355" s="68">
        <v>30739</v>
      </c>
      <c r="I355" s="66"/>
      <c r="J355" s="66" t="s">
        <v>125</v>
      </c>
      <c r="K355" s="66"/>
    </row>
    <row r="356" spans="1:11" ht="12.75">
      <c r="A356" s="66"/>
      <c r="B356" s="67"/>
      <c r="C356" s="67"/>
      <c r="D356" s="67"/>
      <c r="E356" s="77"/>
      <c r="F356" s="66"/>
      <c r="G356" s="66"/>
      <c r="H356" s="68">
        <v>21873</v>
      </c>
      <c r="I356" s="66"/>
      <c r="J356" s="66" t="s">
        <v>127</v>
      </c>
      <c r="K356" s="66"/>
    </row>
    <row r="357" spans="1:11" ht="12.75">
      <c r="A357" s="66"/>
      <c r="B357" s="67"/>
      <c r="C357" s="67"/>
      <c r="D357" s="67"/>
      <c r="E357" s="77"/>
      <c r="F357" s="66"/>
      <c r="G357" s="66"/>
      <c r="H357" s="68">
        <v>22293</v>
      </c>
      <c r="I357" s="66"/>
      <c r="J357" s="66" t="s">
        <v>127</v>
      </c>
      <c r="K357" s="66"/>
    </row>
    <row r="358" spans="1:11" ht="12.75">
      <c r="A358" s="66"/>
      <c r="B358" s="67"/>
      <c r="C358" s="67"/>
      <c r="D358" s="67"/>
      <c r="E358" s="77"/>
      <c r="F358" s="66"/>
      <c r="G358" s="66"/>
      <c r="H358" s="68">
        <v>19293</v>
      </c>
      <c r="I358" s="66"/>
      <c r="J358" s="66" t="s">
        <v>126</v>
      </c>
      <c r="K358" s="66"/>
    </row>
    <row r="359" spans="1:11" ht="12.75">
      <c r="A359" s="66"/>
      <c r="B359" s="67"/>
      <c r="C359" s="67"/>
      <c r="D359" s="67"/>
      <c r="E359" s="77"/>
      <c r="F359" s="66"/>
      <c r="G359" s="66"/>
      <c r="H359" s="68">
        <v>22178</v>
      </c>
      <c r="I359" s="66"/>
      <c r="J359" s="66" t="s">
        <v>127</v>
      </c>
      <c r="K359" s="66"/>
    </row>
    <row r="360" spans="1:11" ht="12.75">
      <c r="A360" s="66"/>
      <c r="B360" s="67"/>
      <c r="C360" s="67"/>
      <c r="D360" s="67"/>
      <c r="E360" s="77"/>
      <c r="F360" s="66"/>
      <c r="G360" s="66"/>
      <c r="H360" s="68">
        <v>14650</v>
      </c>
      <c r="I360" s="66"/>
      <c r="J360" s="66" t="s">
        <v>126</v>
      </c>
      <c r="K360" s="66"/>
    </row>
    <row r="361" spans="1:11" ht="12.75">
      <c r="A361" s="66"/>
      <c r="B361" s="67"/>
      <c r="C361" s="67"/>
      <c r="D361" s="67"/>
      <c r="E361" s="77"/>
      <c r="F361" s="66"/>
      <c r="G361" s="66"/>
      <c r="H361" s="68">
        <v>21369</v>
      </c>
      <c r="I361" s="66"/>
      <c r="J361" s="66" t="s">
        <v>127</v>
      </c>
      <c r="K361" s="66"/>
    </row>
    <row r="362" spans="1:11" ht="12.75">
      <c r="A362" s="66"/>
      <c r="B362" s="67"/>
      <c r="C362" s="67"/>
      <c r="D362" s="67"/>
      <c r="E362" s="77"/>
      <c r="F362" s="66"/>
      <c r="G362" s="66"/>
      <c r="H362" s="68">
        <v>18243</v>
      </c>
      <c r="I362" s="66"/>
      <c r="J362" s="66" t="s">
        <v>126</v>
      </c>
      <c r="K362" s="66"/>
    </row>
    <row r="363" spans="1:11" ht="12.75">
      <c r="A363" s="66"/>
      <c r="B363" s="67"/>
      <c r="C363" s="67"/>
      <c r="D363" s="67"/>
      <c r="E363" s="77"/>
      <c r="F363" s="66"/>
      <c r="G363" s="66"/>
      <c r="H363" s="68">
        <v>37274</v>
      </c>
      <c r="I363" s="66"/>
      <c r="J363" s="66" t="s">
        <v>130</v>
      </c>
      <c r="K363" s="66"/>
    </row>
    <row r="364" spans="1:11" ht="12.75">
      <c r="A364" s="66"/>
      <c r="B364" s="67"/>
      <c r="C364" s="67"/>
      <c r="D364" s="67"/>
      <c r="E364" s="77"/>
      <c r="F364" s="66"/>
      <c r="G364" s="66"/>
      <c r="H364" s="68">
        <v>17236</v>
      </c>
      <c r="I364" s="66"/>
      <c r="J364" s="66" t="s">
        <v>126</v>
      </c>
      <c r="K364" s="66"/>
    </row>
    <row r="365" spans="1:11" ht="12.75">
      <c r="A365" s="66"/>
      <c r="B365" s="67"/>
      <c r="C365" s="67"/>
      <c r="D365" s="67"/>
      <c r="E365" s="77"/>
      <c r="F365" s="66"/>
      <c r="G365" s="66"/>
      <c r="H365" s="68">
        <v>26307</v>
      </c>
      <c r="I365" s="66"/>
      <c r="J365" s="66" t="s">
        <v>125</v>
      </c>
      <c r="K365" s="66"/>
    </row>
    <row r="366" spans="1:11" ht="12.75">
      <c r="A366" s="66"/>
      <c r="B366" s="67"/>
      <c r="C366" s="67"/>
      <c r="D366" s="67"/>
      <c r="E366" s="77"/>
      <c r="F366" s="66"/>
      <c r="G366" s="66"/>
      <c r="H366" s="68">
        <v>25270</v>
      </c>
      <c r="I366" s="66"/>
      <c r="J366" s="66" t="s">
        <v>125</v>
      </c>
      <c r="K366" s="66"/>
    </row>
    <row r="367" spans="1:11" ht="12.75">
      <c r="A367" s="66"/>
      <c r="B367" s="67"/>
      <c r="C367" s="67"/>
      <c r="D367" s="67"/>
      <c r="E367" s="77"/>
      <c r="F367" s="66"/>
      <c r="G367" s="66"/>
      <c r="H367" s="68">
        <v>17153</v>
      </c>
      <c r="I367" s="66"/>
      <c r="J367" s="66" t="s">
        <v>126</v>
      </c>
      <c r="K367" s="66"/>
    </row>
    <row r="368" spans="1:11" ht="12.75">
      <c r="A368" s="66"/>
      <c r="B368" s="67"/>
      <c r="C368" s="67"/>
      <c r="D368" s="67"/>
      <c r="E368" s="77"/>
      <c r="F368" s="66"/>
      <c r="G368" s="66"/>
      <c r="H368" s="68">
        <v>29884</v>
      </c>
      <c r="I368" s="66"/>
      <c r="J368" s="66" t="s">
        <v>125</v>
      </c>
      <c r="K368" s="66"/>
    </row>
    <row r="369" spans="1:11" ht="12.75">
      <c r="A369" s="66"/>
      <c r="B369" s="67"/>
      <c r="C369" s="67"/>
      <c r="D369" s="67"/>
      <c r="E369" s="77"/>
      <c r="F369" s="66"/>
      <c r="G369" s="66"/>
      <c r="H369" s="68">
        <v>19349</v>
      </c>
      <c r="I369" s="66"/>
      <c r="J369" s="66" t="s">
        <v>126</v>
      </c>
      <c r="K369" s="66"/>
    </row>
    <row r="370" spans="1:11" ht="12.75">
      <c r="A370" s="66"/>
      <c r="B370" s="67"/>
      <c r="C370" s="67"/>
      <c r="D370" s="67"/>
      <c r="E370" s="77"/>
      <c r="F370" s="66"/>
      <c r="G370" s="66"/>
      <c r="H370" s="68">
        <v>36056</v>
      </c>
      <c r="I370" s="66"/>
      <c r="J370" s="66" t="s">
        <v>129</v>
      </c>
      <c r="K370" s="66"/>
    </row>
    <row r="371" spans="1:11" ht="12.75">
      <c r="A371" s="66"/>
      <c r="B371" s="67"/>
      <c r="C371" s="67"/>
      <c r="D371" s="67"/>
      <c r="E371" s="77"/>
      <c r="F371" s="66"/>
      <c r="G371" s="66"/>
      <c r="H371" s="68">
        <v>24664</v>
      </c>
      <c r="I371" s="66"/>
      <c r="J371" s="66" t="s">
        <v>125</v>
      </c>
      <c r="K371" s="66"/>
    </row>
    <row r="372" spans="1:11" ht="12.75">
      <c r="A372" s="66"/>
      <c r="B372" s="67"/>
      <c r="C372" s="67"/>
      <c r="D372" s="67"/>
      <c r="E372" s="77"/>
      <c r="F372" s="66"/>
      <c r="G372" s="66"/>
      <c r="H372" s="68">
        <v>32875</v>
      </c>
      <c r="I372" s="66"/>
      <c r="J372" s="66" t="s">
        <v>125</v>
      </c>
      <c r="K372" s="66"/>
    </row>
    <row r="373" spans="1:11" ht="12.75">
      <c r="A373" s="66"/>
      <c r="B373" s="67"/>
      <c r="C373" s="67"/>
      <c r="D373" s="67"/>
      <c r="E373" s="77"/>
      <c r="F373" s="66"/>
      <c r="G373" s="66"/>
      <c r="H373" s="68">
        <v>23541</v>
      </c>
      <c r="I373" s="66"/>
      <c r="J373" s="66" t="s">
        <v>125</v>
      </c>
      <c r="K373" s="66"/>
    </row>
    <row r="374" spans="1:11" ht="12.75">
      <c r="A374" s="66"/>
      <c r="B374" s="67"/>
      <c r="C374" s="67"/>
      <c r="D374" s="67"/>
      <c r="E374" s="77"/>
      <c r="F374" s="66"/>
      <c r="G374" s="66"/>
      <c r="H374" s="68">
        <v>14375</v>
      </c>
      <c r="I374" s="66"/>
      <c r="J374" s="66" t="s">
        <v>126</v>
      </c>
      <c r="K374" s="66"/>
    </row>
    <row r="375" spans="1:11" ht="12.75">
      <c r="A375" s="66"/>
      <c r="B375" s="67"/>
      <c r="C375" s="67"/>
      <c r="D375" s="67"/>
      <c r="E375" s="77"/>
      <c r="F375" s="66"/>
      <c r="G375" s="66"/>
      <c r="H375" s="68">
        <v>22807</v>
      </c>
      <c r="I375" s="66"/>
      <c r="J375" s="66" t="s">
        <v>127</v>
      </c>
      <c r="K375" s="66"/>
    </row>
    <row r="376" spans="1:11" ht="12.75">
      <c r="A376" s="66"/>
      <c r="B376" s="67"/>
      <c r="C376" s="67"/>
      <c r="D376" s="67"/>
      <c r="E376" s="77"/>
      <c r="F376" s="66"/>
      <c r="G376" s="66"/>
      <c r="H376" s="68">
        <v>34427</v>
      </c>
      <c r="I376" s="66"/>
      <c r="J376" s="66" t="s">
        <v>128</v>
      </c>
      <c r="K376" s="66"/>
    </row>
    <row r="377" spans="1:11" ht="12.75">
      <c r="A377" s="66"/>
      <c r="B377" s="67"/>
      <c r="C377" s="67"/>
      <c r="D377" s="67"/>
      <c r="E377" s="77"/>
      <c r="F377" s="66"/>
      <c r="G377" s="66"/>
      <c r="H377" s="68">
        <v>23291</v>
      </c>
      <c r="I377" s="66"/>
      <c r="J377" s="66" t="s">
        <v>125</v>
      </c>
      <c r="K377" s="66"/>
    </row>
    <row r="378" spans="1:11" ht="12.75">
      <c r="A378" s="66"/>
      <c r="B378" s="67"/>
      <c r="C378" s="67"/>
      <c r="D378" s="67"/>
      <c r="E378" s="77"/>
      <c r="F378" s="66"/>
      <c r="G378" s="66"/>
      <c r="H378" s="68">
        <v>20722</v>
      </c>
      <c r="I378" s="66"/>
      <c r="J378" s="66" t="s">
        <v>127</v>
      </c>
      <c r="K378" s="66"/>
    </row>
    <row r="379" spans="1:11" ht="12.75">
      <c r="A379" s="66"/>
      <c r="B379" s="67"/>
      <c r="C379" s="67"/>
      <c r="D379" s="67"/>
      <c r="E379" s="77"/>
      <c r="F379" s="66"/>
      <c r="G379" s="66"/>
      <c r="H379" s="68">
        <v>23044</v>
      </c>
      <c r="I379" s="66"/>
      <c r="J379" s="66" t="s">
        <v>127</v>
      </c>
      <c r="K379" s="66"/>
    </row>
    <row r="380" spans="1:11" ht="12.75">
      <c r="A380" s="66"/>
      <c r="B380" s="67"/>
      <c r="C380" s="67"/>
      <c r="D380" s="67"/>
      <c r="E380" s="77"/>
      <c r="F380" s="66"/>
      <c r="G380" s="66"/>
      <c r="H380" s="68">
        <v>17365</v>
      </c>
      <c r="I380" s="66"/>
      <c r="J380" s="66" t="s">
        <v>126</v>
      </c>
      <c r="K380" s="66"/>
    </row>
    <row r="381" spans="1:11" ht="12.75">
      <c r="A381" s="66"/>
      <c r="B381" s="67"/>
      <c r="C381" s="67"/>
      <c r="D381" s="67"/>
      <c r="E381" s="77"/>
      <c r="F381" s="66"/>
      <c r="G381" s="66"/>
      <c r="H381" s="68">
        <v>26149</v>
      </c>
      <c r="I381" s="66"/>
      <c r="J381" s="66" t="s">
        <v>125</v>
      </c>
      <c r="K381" s="66"/>
    </row>
    <row r="382" spans="1:11" ht="12.75">
      <c r="A382" s="66"/>
      <c r="B382" s="67"/>
      <c r="C382" s="67"/>
      <c r="D382" s="67"/>
      <c r="E382" s="77"/>
      <c r="F382" s="66"/>
      <c r="G382" s="66"/>
      <c r="H382" s="68">
        <v>21053</v>
      </c>
      <c r="I382" s="66"/>
      <c r="J382" s="66" t="s">
        <v>127</v>
      </c>
      <c r="K382" s="66"/>
    </row>
    <row r="383" spans="1:11" ht="12.75">
      <c r="A383" s="66"/>
      <c r="B383" s="67"/>
      <c r="C383" s="67"/>
      <c r="D383" s="67"/>
      <c r="E383" s="77"/>
      <c r="F383" s="66"/>
      <c r="G383" s="66"/>
      <c r="H383" s="68">
        <v>25060</v>
      </c>
      <c r="I383" s="66"/>
      <c r="J383" s="66" t="s">
        <v>125</v>
      </c>
      <c r="K383" s="66"/>
    </row>
    <row r="384" spans="1:11" ht="12.75">
      <c r="A384" s="66"/>
      <c r="B384" s="67"/>
      <c r="C384" s="67"/>
      <c r="D384" s="67"/>
      <c r="E384" s="77"/>
      <c r="F384" s="66"/>
      <c r="G384" s="66"/>
      <c r="H384" s="68">
        <v>23967</v>
      </c>
      <c r="I384" s="66"/>
      <c r="J384" s="66" t="s">
        <v>125</v>
      </c>
      <c r="K384" s="66"/>
    </row>
    <row r="385" spans="1:11" ht="12.75">
      <c r="A385" s="66"/>
      <c r="B385" s="67"/>
      <c r="C385" s="67"/>
      <c r="D385" s="67"/>
      <c r="E385" s="77"/>
      <c r="F385" s="66"/>
      <c r="G385" s="66"/>
      <c r="H385" s="68">
        <v>15967</v>
      </c>
      <c r="I385" s="66"/>
      <c r="J385" s="66" t="s">
        <v>126</v>
      </c>
      <c r="K385" s="66"/>
    </row>
    <row r="386" spans="1:11" ht="12.75">
      <c r="A386" s="66"/>
      <c r="B386" s="67"/>
      <c r="C386" s="67"/>
      <c r="D386" s="67"/>
      <c r="E386" s="77"/>
      <c r="F386" s="66"/>
      <c r="G386" s="66"/>
      <c r="H386" s="68">
        <v>21418</v>
      </c>
      <c r="I386" s="66"/>
      <c r="J386" s="66" t="s">
        <v>127</v>
      </c>
      <c r="K386" s="66"/>
    </row>
    <row r="387" spans="1:11" ht="12.75">
      <c r="A387" s="66"/>
      <c r="B387" s="67"/>
      <c r="C387" s="67"/>
      <c r="D387" s="67"/>
      <c r="E387" s="77"/>
      <c r="F387" s="66"/>
      <c r="G387" s="66"/>
      <c r="H387" s="68">
        <v>27875</v>
      </c>
      <c r="I387" s="66"/>
      <c r="J387" s="66" t="s">
        <v>125</v>
      </c>
      <c r="K387" s="66"/>
    </row>
    <row r="388" spans="1:11" ht="12.75">
      <c r="A388" s="66"/>
      <c r="B388" s="67"/>
      <c r="C388" s="67"/>
      <c r="D388" s="67"/>
      <c r="E388" s="77"/>
      <c r="F388" s="66"/>
      <c r="G388" s="66"/>
      <c r="H388" s="68">
        <v>23142</v>
      </c>
      <c r="I388" s="66"/>
      <c r="J388" s="66" t="s">
        <v>127</v>
      </c>
      <c r="K388" s="66"/>
    </row>
    <row r="389" spans="1:11" ht="12.75">
      <c r="A389" s="66"/>
      <c r="B389" s="67"/>
      <c r="C389" s="67"/>
      <c r="D389" s="67"/>
      <c r="E389" s="77"/>
      <c r="F389" s="66"/>
      <c r="G389" s="66"/>
      <c r="H389" s="68">
        <v>23392</v>
      </c>
      <c r="I389" s="66"/>
      <c r="J389" s="66" t="s">
        <v>125</v>
      </c>
      <c r="K389" s="66"/>
    </row>
    <row r="390" spans="1:11" ht="12.75">
      <c r="A390" s="66"/>
      <c r="B390" s="67"/>
      <c r="C390" s="67"/>
      <c r="D390" s="67"/>
      <c r="E390" s="77"/>
      <c r="F390" s="66"/>
      <c r="G390" s="66"/>
      <c r="H390" s="68">
        <v>20169</v>
      </c>
      <c r="I390" s="66"/>
      <c r="J390" s="66" t="s">
        <v>127</v>
      </c>
      <c r="K390" s="66"/>
    </row>
    <row r="391" spans="1:11" ht="12.75">
      <c r="A391" s="66"/>
      <c r="B391" s="67"/>
      <c r="C391" s="67"/>
      <c r="D391" s="67"/>
      <c r="E391" s="77"/>
      <c r="F391" s="66"/>
      <c r="G391" s="66"/>
      <c r="H391" s="68">
        <v>33543</v>
      </c>
      <c r="I391" s="66"/>
      <c r="J391" s="66" t="s">
        <v>128</v>
      </c>
      <c r="K391" s="66"/>
    </row>
    <row r="392" spans="1:11" ht="12.75">
      <c r="A392" s="66"/>
      <c r="B392" s="67"/>
      <c r="C392" s="67"/>
      <c r="D392" s="67"/>
      <c r="E392" s="77"/>
      <c r="F392" s="66"/>
      <c r="G392" s="66"/>
      <c r="H392" s="68">
        <v>23272</v>
      </c>
      <c r="I392" s="66"/>
      <c r="J392" s="66" t="s">
        <v>125</v>
      </c>
      <c r="K392" s="66"/>
    </row>
    <row r="393" spans="1:11" ht="12.75">
      <c r="A393" s="66"/>
      <c r="B393" s="67"/>
      <c r="C393" s="67"/>
      <c r="D393" s="67"/>
      <c r="E393" s="77"/>
      <c r="F393" s="66"/>
      <c r="G393" s="66"/>
      <c r="H393" s="68">
        <v>19021</v>
      </c>
      <c r="I393" s="66"/>
      <c r="J393" s="66" t="s">
        <v>126</v>
      </c>
      <c r="K393" s="66"/>
    </row>
    <row r="394" spans="1:11" ht="12.75">
      <c r="A394" s="66"/>
      <c r="B394" s="67"/>
      <c r="C394" s="67"/>
      <c r="D394" s="67"/>
      <c r="E394" s="77"/>
      <c r="F394" s="66"/>
      <c r="G394" s="66"/>
      <c r="H394" s="68">
        <v>29258</v>
      </c>
      <c r="I394" s="66"/>
      <c r="J394" s="66" t="s">
        <v>125</v>
      </c>
      <c r="K394" s="66"/>
    </row>
    <row r="395" spans="1:11" ht="12.75">
      <c r="A395" s="66"/>
      <c r="B395" s="67"/>
      <c r="C395" s="67"/>
      <c r="D395" s="67"/>
      <c r="E395" s="77"/>
      <c r="F395" s="66"/>
      <c r="G395" s="66"/>
      <c r="H395" s="68">
        <v>20454</v>
      </c>
      <c r="I395" s="66"/>
      <c r="J395" s="66" t="s">
        <v>127</v>
      </c>
      <c r="K395" s="66"/>
    </row>
    <row r="396" spans="1:11" ht="12.75">
      <c r="A396" s="66"/>
      <c r="B396" s="67"/>
      <c r="C396" s="67"/>
      <c r="D396" s="67"/>
      <c r="E396" s="77"/>
      <c r="F396" s="66"/>
      <c r="G396" s="66"/>
      <c r="H396" s="68">
        <v>35816</v>
      </c>
      <c r="I396" s="66"/>
      <c r="J396" s="66" t="s">
        <v>129</v>
      </c>
      <c r="K396" s="66"/>
    </row>
    <row r="397" spans="1:11" ht="12.75">
      <c r="A397" s="66"/>
      <c r="B397" s="67"/>
      <c r="C397" s="67"/>
      <c r="D397" s="67"/>
      <c r="E397" s="77"/>
      <c r="F397" s="66"/>
      <c r="G397" s="66"/>
      <c r="H397" s="68">
        <v>34851</v>
      </c>
      <c r="I397" s="66"/>
      <c r="J397" s="66" t="s">
        <v>128</v>
      </c>
      <c r="K397" s="66"/>
    </row>
    <row r="398" spans="1:11" ht="12.75">
      <c r="A398" s="66"/>
      <c r="B398" s="67"/>
      <c r="C398" s="67"/>
      <c r="D398" s="67"/>
      <c r="E398" s="77"/>
      <c r="F398" s="66"/>
      <c r="G398" s="66"/>
      <c r="H398" s="68">
        <v>24290</v>
      </c>
      <c r="I398" s="66"/>
      <c r="J398" s="66" t="s">
        <v>125</v>
      </c>
      <c r="K398" s="66"/>
    </row>
    <row r="399" spans="1:11" ht="12.75">
      <c r="A399" s="66"/>
      <c r="B399" s="67"/>
      <c r="C399" s="67"/>
      <c r="D399" s="67"/>
      <c r="E399" s="77"/>
      <c r="F399" s="66"/>
      <c r="G399" s="66"/>
      <c r="H399" s="68">
        <v>20951</v>
      </c>
      <c r="I399" s="66"/>
      <c r="J399" s="66" t="s">
        <v>127</v>
      </c>
      <c r="K399" s="66"/>
    </row>
    <row r="400" spans="1:11" ht="12.75">
      <c r="A400" s="66"/>
      <c r="B400" s="67"/>
      <c r="C400" s="67"/>
      <c r="D400" s="67"/>
      <c r="E400" s="77"/>
      <c r="F400" s="66"/>
      <c r="G400" s="66"/>
      <c r="H400" s="68">
        <v>28677</v>
      </c>
      <c r="I400" s="66"/>
      <c r="J400" s="66" t="s">
        <v>125</v>
      </c>
      <c r="K400" s="66"/>
    </row>
    <row r="401" spans="1:11" ht="12.75">
      <c r="A401" s="66"/>
      <c r="B401" s="67"/>
      <c r="C401" s="67"/>
      <c r="D401" s="67"/>
      <c r="E401" s="77"/>
      <c r="F401" s="66"/>
      <c r="G401" s="66"/>
      <c r="H401" s="68">
        <v>23213</v>
      </c>
      <c r="I401" s="66"/>
      <c r="J401" s="66" t="s">
        <v>125</v>
      </c>
      <c r="K401" s="66"/>
    </row>
    <row r="402" spans="1:11" ht="12.75">
      <c r="A402" s="66"/>
      <c r="B402" s="67"/>
      <c r="C402" s="67"/>
      <c r="D402" s="67"/>
      <c r="E402" s="77"/>
      <c r="F402" s="66"/>
      <c r="G402" s="66"/>
      <c r="H402" s="68">
        <v>14469</v>
      </c>
      <c r="I402" s="66"/>
      <c r="J402" s="66" t="s">
        <v>126</v>
      </c>
      <c r="K402" s="66"/>
    </row>
    <row r="403" spans="1:11" ht="12.75">
      <c r="A403" s="66"/>
      <c r="B403" s="67"/>
      <c r="C403" s="67"/>
      <c r="D403" s="67"/>
      <c r="E403" s="77"/>
      <c r="F403" s="66"/>
      <c r="G403" s="66"/>
      <c r="H403" s="68">
        <v>15429</v>
      </c>
      <c r="I403" s="66"/>
      <c r="J403" s="66" t="s">
        <v>126</v>
      </c>
      <c r="K403" s="66"/>
    </row>
    <row r="404" spans="1:11" ht="12.75">
      <c r="A404" s="66"/>
      <c r="B404" s="67"/>
      <c r="C404" s="67"/>
      <c r="D404" s="67"/>
      <c r="E404" s="77"/>
      <c r="F404" s="66"/>
      <c r="G404" s="66"/>
      <c r="H404" s="68">
        <v>15911</v>
      </c>
      <c r="I404" s="66"/>
      <c r="J404" s="66" t="s">
        <v>126</v>
      </c>
      <c r="K404" s="66"/>
    </row>
    <row r="405" spans="1:11" ht="12.75">
      <c r="A405" s="66"/>
      <c r="B405" s="67"/>
      <c r="C405" s="67"/>
      <c r="D405" s="67"/>
      <c r="E405" s="77"/>
      <c r="F405" s="66"/>
      <c r="G405" s="66"/>
      <c r="H405" s="68">
        <v>23971</v>
      </c>
      <c r="I405" s="66"/>
      <c r="J405" s="66" t="s">
        <v>125</v>
      </c>
      <c r="K405" s="66"/>
    </row>
    <row r="406" spans="1:11" ht="12.75">
      <c r="A406" s="66"/>
      <c r="B406" s="67"/>
      <c r="C406" s="67"/>
      <c r="D406" s="67"/>
      <c r="E406" s="77"/>
      <c r="F406" s="66"/>
      <c r="G406" s="66"/>
      <c r="H406" s="68">
        <v>23938</v>
      </c>
      <c r="I406" s="66"/>
      <c r="J406" s="66" t="s">
        <v>125</v>
      </c>
      <c r="K406" s="66"/>
    </row>
    <row r="407" spans="1:11" ht="12.75">
      <c r="A407" s="66"/>
      <c r="B407" s="67"/>
      <c r="C407" s="67"/>
      <c r="D407" s="67"/>
      <c r="E407" s="77"/>
      <c r="F407" s="66"/>
      <c r="G407" s="66"/>
      <c r="H407" s="68">
        <v>26278</v>
      </c>
      <c r="I407" s="66"/>
      <c r="J407" s="66" t="s">
        <v>125</v>
      </c>
      <c r="K407" s="66"/>
    </row>
    <row r="408" spans="1:11" ht="12.75">
      <c r="A408" s="66"/>
      <c r="B408" s="67"/>
      <c r="C408" s="67"/>
      <c r="D408" s="67"/>
      <c r="E408" s="77"/>
      <c r="F408" s="66"/>
      <c r="G408" s="66"/>
      <c r="H408" s="68">
        <v>20922</v>
      </c>
      <c r="I408" s="66"/>
      <c r="J408" s="66" t="s">
        <v>127</v>
      </c>
      <c r="K408" s="66"/>
    </row>
    <row r="409" spans="1:11" ht="12.75">
      <c r="A409" s="66"/>
      <c r="B409" s="67"/>
      <c r="C409" s="67"/>
      <c r="D409" s="67"/>
      <c r="E409" s="77"/>
      <c r="F409" s="66"/>
      <c r="G409" s="66"/>
      <c r="H409" s="68">
        <v>22652</v>
      </c>
      <c r="I409" s="66"/>
      <c r="J409" s="66" t="s">
        <v>127</v>
      </c>
      <c r="K409" s="66"/>
    </row>
    <row r="410" spans="1:11" ht="12.75">
      <c r="A410" s="66"/>
      <c r="B410" s="67"/>
      <c r="C410" s="67"/>
      <c r="D410" s="67"/>
      <c r="E410" s="77"/>
      <c r="F410" s="66"/>
      <c r="G410" s="66"/>
      <c r="H410" s="68">
        <v>23642</v>
      </c>
      <c r="I410" s="66"/>
      <c r="J410" s="66" t="s">
        <v>125</v>
      </c>
      <c r="K410" s="66"/>
    </row>
    <row r="411" spans="1:11" ht="12.75">
      <c r="A411" s="66"/>
      <c r="B411" s="67"/>
      <c r="C411" s="67"/>
      <c r="D411" s="67"/>
      <c r="E411" s="77"/>
      <c r="F411" s="66"/>
      <c r="G411" s="66"/>
      <c r="H411" s="68">
        <v>33478</v>
      </c>
      <c r="I411" s="66"/>
      <c r="J411" s="66" t="s">
        <v>128</v>
      </c>
      <c r="K411" s="66"/>
    </row>
    <row r="412" spans="1:11" ht="12.75">
      <c r="A412" s="66"/>
      <c r="B412" s="67"/>
      <c r="C412" s="67"/>
      <c r="D412" s="67"/>
      <c r="E412" s="77"/>
      <c r="F412" s="66"/>
      <c r="G412" s="66"/>
      <c r="H412" s="68">
        <v>36289</v>
      </c>
      <c r="I412" s="66"/>
      <c r="J412" s="66" t="s">
        <v>129</v>
      </c>
      <c r="K412" s="66"/>
    </row>
    <row r="413" spans="1:11" ht="12.75">
      <c r="A413" s="66"/>
      <c r="B413" s="67"/>
      <c r="C413" s="67"/>
      <c r="D413" s="67"/>
      <c r="E413" s="77"/>
      <c r="F413" s="66"/>
      <c r="G413" s="66"/>
      <c r="H413" s="68">
        <v>25147</v>
      </c>
      <c r="I413" s="66"/>
      <c r="J413" s="66" t="s">
        <v>125</v>
      </c>
      <c r="K413" s="66"/>
    </row>
    <row r="414" spans="1:11" ht="12.75">
      <c r="A414" s="66"/>
      <c r="B414" s="67"/>
      <c r="C414" s="67"/>
      <c r="D414" s="67"/>
      <c r="E414" s="77"/>
      <c r="F414" s="66"/>
      <c r="G414" s="66"/>
      <c r="H414" s="68">
        <v>15673</v>
      </c>
      <c r="I414" s="66"/>
      <c r="J414" s="66" t="s">
        <v>126</v>
      </c>
      <c r="K414" s="66"/>
    </row>
    <row r="415" spans="1:11" ht="12.75">
      <c r="A415" s="66"/>
      <c r="B415" s="67"/>
      <c r="C415" s="67"/>
      <c r="D415" s="67"/>
      <c r="E415" s="77"/>
      <c r="F415" s="66"/>
      <c r="G415" s="66"/>
      <c r="H415" s="68">
        <v>18246</v>
      </c>
      <c r="I415" s="66"/>
      <c r="J415" s="66" t="s">
        <v>126</v>
      </c>
      <c r="K415" s="66"/>
    </row>
    <row r="416" spans="1:11" ht="12.75">
      <c r="A416" s="66"/>
      <c r="B416" s="67"/>
      <c r="C416" s="67"/>
      <c r="D416" s="67"/>
      <c r="E416" s="77"/>
      <c r="F416" s="66"/>
      <c r="G416" s="66"/>
      <c r="H416" s="68">
        <v>30079</v>
      </c>
      <c r="I416" s="66"/>
      <c r="J416" s="66" t="s">
        <v>125</v>
      </c>
      <c r="K416" s="66"/>
    </row>
    <row r="417" spans="1:11" ht="12.75">
      <c r="A417" s="66"/>
      <c r="B417" s="67"/>
      <c r="C417" s="67"/>
      <c r="D417" s="67"/>
      <c r="E417" s="77"/>
      <c r="F417" s="66"/>
      <c r="G417" s="66"/>
      <c r="H417" s="68">
        <v>24016</v>
      </c>
      <c r="I417" s="66"/>
      <c r="J417" s="66" t="s">
        <v>125</v>
      </c>
      <c r="K417" s="66"/>
    </row>
    <row r="418" spans="1:11" ht="12.75">
      <c r="A418" s="66"/>
      <c r="B418" s="67"/>
      <c r="C418" s="67"/>
      <c r="D418" s="67"/>
      <c r="E418" s="77"/>
      <c r="F418" s="66"/>
      <c r="G418" s="66"/>
      <c r="H418" s="68">
        <v>31046</v>
      </c>
      <c r="I418" s="66"/>
      <c r="J418" s="66" t="s">
        <v>125</v>
      </c>
      <c r="K418" s="66"/>
    </row>
    <row r="419" spans="1:11" ht="12.75">
      <c r="A419" s="66"/>
      <c r="B419" s="67"/>
      <c r="C419" s="67"/>
      <c r="D419" s="67"/>
      <c r="E419" s="77"/>
      <c r="F419" s="66"/>
      <c r="G419" s="66"/>
      <c r="H419" s="68">
        <v>25637</v>
      </c>
      <c r="I419" s="66"/>
      <c r="J419" s="66" t="s">
        <v>125</v>
      </c>
      <c r="K419" s="66"/>
    </row>
    <row r="420" spans="1:11" ht="12.75">
      <c r="A420" s="66"/>
      <c r="B420" s="67"/>
      <c r="C420" s="67"/>
      <c r="D420" s="67"/>
      <c r="E420" s="77"/>
      <c r="F420" s="66"/>
      <c r="G420" s="66"/>
      <c r="H420" s="68">
        <v>15343</v>
      </c>
      <c r="I420" s="66"/>
      <c r="J420" s="66" t="s">
        <v>126</v>
      </c>
      <c r="K420" s="66"/>
    </row>
    <row r="421" spans="1:11" ht="12.75">
      <c r="A421" s="66"/>
      <c r="B421" s="67"/>
      <c r="C421" s="67"/>
      <c r="D421" s="67"/>
      <c r="E421" s="77"/>
      <c r="F421" s="66"/>
      <c r="G421" s="66"/>
      <c r="H421" s="68">
        <v>35816</v>
      </c>
      <c r="I421" s="66"/>
      <c r="J421" s="66" t="s">
        <v>129</v>
      </c>
      <c r="K421" s="66"/>
    </row>
    <row r="422" spans="1:11" ht="12.75">
      <c r="A422" s="66"/>
      <c r="B422" s="67"/>
      <c r="C422" s="67"/>
      <c r="D422" s="67"/>
      <c r="E422" s="77"/>
      <c r="F422" s="66"/>
      <c r="G422" s="66"/>
      <c r="H422" s="68">
        <v>21971</v>
      </c>
      <c r="I422" s="66"/>
      <c r="J422" s="66" t="s">
        <v>127</v>
      </c>
      <c r="K422" s="66"/>
    </row>
    <row r="423" spans="1:11" ht="12.75">
      <c r="A423" s="66"/>
      <c r="B423" s="67"/>
      <c r="C423" s="67"/>
      <c r="D423" s="67"/>
      <c r="E423" s="77"/>
      <c r="F423" s="66"/>
      <c r="G423" s="66"/>
      <c r="H423" s="68">
        <v>24896</v>
      </c>
      <c r="I423" s="66"/>
      <c r="J423" s="66" t="s">
        <v>125</v>
      </c>
      <c r="K423" s="66"/>
    </row>
    <row r="424" spans="1:11" ht="12.75">
      <c r="A424" s="66"/>
      <c r="B424" s="67"/>
      <c r="C424" s="67"/>
      <c r="D424" s="67"/>
      <c r="E424" s="77"/>
      <c r="F424" s="66"/>
      <c r="G424" s="66"/>
      <c r="H424" s="68">
        <v>20223</v>
      </c>
      <c r="I424" s="66"/>
      <c r="J424" s="66" t="s">
        <v>127</v>
      </c>
      <c r="K424" s="66"/>
    </row>
    <row r="425" spans="1:11" ht="12.75">
      <c r="A425" s="66"/>
      <c r="B425" s="67"/>
      <c r="C425" s="67"/>
      <c r="D425" s="67"/>
      <c r="E425" s="77"/>
      <c r="F425" s="66"/>
      <c r="G425" s="66"/>
      <c r="H425" s="68">
        <v>36616</v>
      </c>
      <c r="I425" s="66"/>
      <c r="J425" s="66" t="s">
        <v>130</v>
      </c>
      <c r="K425" s="66"/>
    </row>
    <row r="426" spans="1:11" ht="12.75">
      <c r="A426" s="66"/>
      <c r="B426" s="67"/>
      <c r="C426" s="67"/>
      <c r="D426" s="67"/>
      <c r="E426" s="77"/>
      <c r="F426" s="66"/>
      <c r="G426" s="66"/>
      <c r="H426" s="68">
        <v>38160</v>
      </c>
      <c r="I426" s="66"/>
      <c r="J426" s="66" t="s">
        <v>131</v>
      </c>
      <c r="K426" s="66"/>
    </row>
    <row r="427" spans="1:11" ht="12.75">
      <c r="A427" s="66"/>
      <c r="B427" s="67"/>
      <c r="C427" s="67"/>
      <c r="D427" s="67"/>
      <c r="E427" s="77"/>
      <c r="F427" s="66"/>
      <c r="G427" s="66"/>
      <c r="H427" s="68">
        <v>19009</v>
      </c>
      <c r="I427" s="66"/>
      <c r="J427" s="66" t="s">
        <v>126</v>
      </c>
      <c r="K427" s="66"/>
    </row>
    <row r="428" spans="1:11" ht="12.75">
      <c r="A428" s="66"/>
      <c r="B428" s="67"/>
      <c r="C428" s="67"/>
      <c r="D428" s="67"/>
      <c r="E428" s="77"/>
      <c r="F428" s="66"/>
      <c r="G428" s="66"/>
      <c r="H428" s="68">
        <v>28933</v>
      </c>
      <c r="I428" s="66"/>
      <c r="J428" s="66" t="s">
        <v>125</v>
      </c>
      <c r="K428" s="66"/>
    </row>
    <row r="429" spans="1:11" ht="12.75">
      <c r="A429" s="66"/>
      <c r="B429" s="67"/>
      <c r="C429" s="67"/>
      <c r="D429" s="67"/>
      <c r="E429" s="77"/>
      <c r="F429" s="66"/>
      <c r="G429" s="66"/>
      <c r="H429" s="68">
        <v>35565</v>
      </c>
      <c r="I429" s="66"/>
      <c r="J429" s="66" t="s">
        <v>129</v>
      </c>
      <c r="K429" s="66"/>
    </row>
    <row r="430" spans="1:11" ht="12.75">
      <c r="A430" s="66"/>
      <c r="B430" s="67"/>
      <c r="C430" s="67"/>
      <c r="D430" s="67"/>
      <c r="E430" s="77"/>
      <c r="F430" s="66"/>
      <c r="G430" s="66"/>
      <c r="H430" s="68">
        <v>34241</v>
      </c>
      <c r="I430" s="66"/>
      <c r="J430" s="66" t="s">
        <v>128</v>
      </c>
      <c r="K430" s="66"/>
    </row>
    <row r="431" spans="1:11" ht="12.75">
      <c r="A431" s="66"/>
      <c r="B431" s="67"/>
      <c r="C431" s="67"/>
      <c r="D431" s="67"/>
      <c r="E431" s="77"/>
      <c r="F431" s="66"/>
      <c r="G431" s="66"/>
      <c r="H431" s="68">
        <v>22544</v>
      </c>
      <c r="I431" s="66"/>
      <c r="J431" s="66" t="s">
        <v>127</v>
      </c>
      <c r="K431" s="66"/>
    </row>
    <row r="432" spans="1:11" ht="12.75">
      <c r="A432" s="66"/>
      <c r="B432" s="67"/>
      <c r="C432" s="67"/>
      <c r="D432" s="67"/>
      <c r="E432" s="77"/>
      <c r="F432" s="66"/>
      <c r="G432" s="66"/>
      <c r="H432" s="68">
        <v>21963</v>
      </c>
      <c r="I432" s="66"/>
      <c r="J432" s="66" t="s">
        <v>127</v>
      </c>
      <c r="K432" s="66"/>
    </row>
    <row r="433" spans="1:11" ht="12.75">
      <c r="A433" s="66"/>
      <c r="B433" s="67"/>
      <c r="C433" s="67"/>
      <c r="D433" s="67"/>
      <c r="E433" s="77"/>
      <c r="F433" s="66"/>
      <c r="G433" s="66"/>
      <c r="H433" s="68">
        <v>21091</v>
      </c>
      <c r="I433" s="66"/>
      <c r="J433" s="66" t="s">
        <v>127</v>
      </c>
      <c r="K433" s="66"/>
    </row>
    <row r="434" spans="1:11" ht="12.75">
      <c r="A434" s="66"/>
      <c r="B434" s="67"/>
      <c r="C434" s="67"/>
      <c r="D434" s="67"/>
      <c r="E434" s="77"/>
      <c r="F434" s="66"/>
      <c r="G434" s="66"/>
      <c r="H434" s="68">
        <v>20940</v>
      </c>
      <c r="I434" s="66"/>
      <c r="J434" s="66" t="s">
        <v>127</v>
      </c>
      <c r="K434" s="66"/>
    </row>
    <row r="435" spans="1:11" ht="12.75">
      <c r="A435" s="66"/>
      <c r="B435" s="67"/>
      <c r="C435" s="67"/>
      <c r="D435" s="67"/>
      <c r="E435" s="77"/>
      <c r="F435" s="66"/>
      <c r="G435" s="66"/>
      <c r="H435" s="68">
        <v>28896</v>
      </c>
      <c r="I435" s="66"/>
      <c r="J435" s="66" t="s">
        <v>125</v>
      </c>
      <c r="K435" s="66"/>
    </row>
    <row r="436" spans="1:11" ht="12.75">
      <c r="A436" s="66"/>
      <c r="B436" s="67"/>
      <c r="C436" s="67"/>
      <c r="D436" s="67"/>
      <c r="E436" s="77"/>
      <c r="F436" s="66"/>
      <c r="G436" s="66"/>
      <c r="H436" s="68">
        <v>17930</v>
      </c>
      <c r="I436" s="66"/>
      <c r="J436" s="66" t="s">
        <v>126</v>
      </c>
      <c r="K436" s="66"/>
    </row>
    <row r="437" spans="1:11" ht="12.75">
      <c r="A437" s="66"/>
      <c r="B437" s="67"/>
      <c r="C437" s="67"/>
      <c r="D437" s="67"/>
      <c r="E437" s="77"/>
      <c r="F437" s="66"/>
      <c r="G437" s="66"/>
      <c r="H437" s="68">
        <v>23324</v>
      </c>
      <c r="I437" s="66"/>
      <c r="J437" s="66" t="s">
        <v>125</v>
      </c>
      <c r="K437" s="66"/>
    </row>
    <row r="438" spans="1:11" ht="12.75">
      <c r="A438" s="66"/>
      <c r="B438" s="67"/>
      <c r="C438" s="67"/>
      <c r="D438" s="67"/>
      <c r="E438" s="77"/>
      <c r="F438" s="66"/>
      <c r="G438" s="66"/>
      <c r="H438" s="68">
        <v>21721</v>
      </c>
      <c r="I438" s="66"/>
      <c r="J438" s="66" t="s">
        <v>127</v>
      </c>
      <c r="K438" s="66"/>
    </row>
    <row r="439" spans="1:11" ht="12.75">
      <c r="A439" s="66"/>
      <c r="B439" s="67"/>
      <c r="C439" s="67"/>
      <c r="D439" s="67"/>
      <c r="E439" s="77"/>
      <c r="F439" s="66"/>
      <c r="G439" s="66"/>
      <c r="H439" s="68">
        <v>14471</v>
      </c>
      <c r="I439" s="66"/>
      <c r="J439" s="66" t="s">
        <v>126</v>
      </c>
      <c r="K439" s="66"/>
    </row>
    <row r="440" spans="1:11" ht="12.75">
      <c r="A440" s="66"/>
      <c r="B440" s="67"/>
      <c r="C440" s="67"/>
      <c r="D440" s="67"/>
      <c r="E440" s="77"/>
      <c r="F440" s="66"/>
      <c r="G440" s="66"/>
      <c r="H440" s="68">
        <v>19520</v>
      </c>
      <c r="I440" s="66"/>
      <c r="J440" s="66" t="s">
        <v>126</v>
      </c>
      <c r="K440" s="66"/>
    </row>
    <row r="441" spans="1:11" ht="12.75">
      <c r="A441" s="66"/>
      <c r="B441" s="67"/>
      <c r="C441" s="67"/>
      <c r="D441" s="67"/>
      <c r="E441" s="77"/>
      <c r="F441" s="66"/>
      <c r="G441" s="66"/>
      <c r="H441" s="68">
        <v>22058</v>
      </c>
      <c r="I441" s="66"/>
      <c r="J441" s="66" t="s">
        <v>127</v>
      </c>
      <c r="K441" s="66"/>
    </row>
    <row r="442" spans="1:11" ht="12.75">
      <c r="A442" s="66"/>
      <c r="B442" s="67"/>
      <c r="C442" s="67"/>
      <c r="D442" s="67"/>
      <c r="E442" s="77"/>
      <c r="F442" s="66"/>
      <c r="G442" s="66"/>
      <c r="H442" s="68">
        <v>19803</v>
      </c>
      <c r="I442" s="66"/>
      <c r="J442" s="66" t="s">
        <v>127</v>
      </c>
      <c r="K442" s="66"/>
    </row>
    <row r="443" spans="1:11" ht="12.75">
      <c r="A443" s="66"/>
      <c r="B443" s="67"/>
      <c r="C443" s="67"/>
      <c r="D443" s="67"/>
      <c r="E443" s="77"/>
      <c r="F443" s="66"/>
      <c r="G443" s="66"/>
      <c r="H443" s="68">
        <v>22886</v>
      </c>
      <c r="I443" s="66"/>
      <c r="J443" s="66" t="s">
        <v>127</v>
      </c>
      <c r="K443" s="66"/>
    </row>
    <row r="444" spans="1:11" ht="12.75">
      <c r="A444" s="66"/>
      <c r="B444" s="67"/>
      <c r="C444" s="67"/>
      <c r="D444" s="67"/>
      <c r="E444" s="77"/>
      <c r="F444" s="66"/>
      <c r="G444" s="66"/>
      <c r="H444" s="68">
        <v>23670</v>
      </c>
      <c r="I444" s="66"/>
      <c r="J444" s="66" t="s">
        <v>125</v>
      </c>
      <c r="K444" s="66"/>
    </row>
    <row r="445" spans="1:11" ht="12.75">
      <c r="A445" s="66"/>
      <c r="B445" s="67"/>
      <c r="C445" s="67"/>
      <c r="D445" s="67"/>
      <c r="E445" s="77"/>
      <c r="F445" s="66"/>
      <c r="G445" s="66"/>
      <c r="H445" s="68">
        <v>15125</v>
      </c>
      <c r="I445" s="66"/>
      <c r="J445" s="66" t="s">
        <v>126</v>
      </c>
      <c r="K445" s="66"/>
    </row>
    <row r="446" spans="1:11" ht="12.75">
      <c r="A446" s="66"/>
      <c r="B446" s="67"/>
      <c r="C446" s="67"/>
      <c r="D446" s="67"/>
      <c r="E446" s="77"/>
      <c r="F446" s="66"/>
      <c r="G446" s="66"/>
      <c r="H446" s="68">
        <v>20578</v>
      </c>
      <c r="I446" s="66"/>
      <c r="J446" s="66" t="s">
        <v>127</v>
      </c>
      <c r="K446" s="66"/>
    </row>
    <row r="447" spans="1:11" ht="12.75">
      <c r="A447" s="66"/>
      <c r="B447" s="67"/>
      <c r="C447" s="67"/>
      <c r="D447" s="67"/>
      <c r="E447" s="77"/>
      <c r="F447" s="66"/>
      <c r="G447" s="66"/>
      <c r="H447" s="68">
        <v>23485</v>
      </c>
      <c r="I447" s="66"/>
      <c r="J447" s="66" t="s">
        <v>125</v>
      </c>
      <c r="K447" s="66"/>
    </row>
    <row r="448" spans="1:11" ht="12.75">
      <c r="A448" s="66"/>
      <c r="B448" s="67"/>
      <c r="C448" s="67"/>
      <c r="D448" s="67"/>
      <c r="E448" s="77"/>
      <c r="F448" s="66"/>
      <c r="G448" s="66"/>
      <c r="H448" s="68">
        <v>18674</v>
      </c>
      <c r="I448" s="66"/>
      <c r="J448" s="66" t="s">
        <v>126</v>
      </c>
      <c r="K448" s="66"/>
    </row>
    <row r="449" spans="1:11" ht="12.75">
      <c r="A449" s="66"/>
      <c r="B449" s="67"/>
      <c r="C449" s="67"/>
      <c r="D449" s="67"/>
      <c r="E449" s="77"/>
      <c r="F449" s="66"/>
      <c r="G449" s="66"/>
      <c r="H449" s="68">
        <v>32016</v>
      </c>
      <c r="I449" s="66"/>
      <c r="J449" s="66" t="s">
        <v>125</v>
      </c>
      <c r="K449" s="66"/>
    </row>
    <row r="450" spans="1:11" ht="12.75">
      <c r="A450" s="66"/>
      <c r="B450" s="67"/>
      <c r="C450" s="67"/>
      <c r="D450" s="67"/>
      <c r="E450" s="77"/>
      <c r="F450" s="66"/>
      <c r="G450" s="66"/>
      <c r="H450" s="68">
        <v>17919</v>
      </c>
      <c r="I450" s="66"/>
      <c r="J450" s="66" t="s">
        <v>126</v>
      </c>
      <c r="K450" s="66"/>
    </row>
    <row r="451" spans="1:11" ht="12.75">
      <c r="A451" s="66"/>
      <c r="B451" s="67"/>
      <c r="C451" s="67"/>
      <c r="D451" s="67"/>
      <c r="E451" s="77"/>
      <c r="F451" s="66"/>
      <c r="G451" s="66"/>
      <c r="H451" s="68">
        <v>19093</v>
      </c>
      <c r="I451" s="66"/>
      <c r="J451" s="66" t="s">
        <v>126</v>
      </c>
      <c r="K451" s="66"/>
    </row>
    <row r="452" spans="1:11" ht="12.75">
      <c r="A452" s="66"/>
      <c r="B452" s="67"/>
      <c r="C452" s="67"/>
      <c r="D452" s="67"/>
      <c r="E452" s="77"/>
      <c r="F452" s="66"/>
      <c r="G452" s="66"/>
      <c r="H452" s="68">
        <v>25498</v>
      </c>
      <c r="I452" s="66"/>
      <c r="J452" s="66" t="s">
        <v>125</v>
      </c>
      <c r="K452" s="66"/>
    </row>
    <row r="453" spans="1:11" ht="12.75">
      <c r="A453" s="66"/>
      <c r="B453" s="67"/>
      <c r="C453" s="67"/>
      <c r="D453" s="67"/>
      <c r="E453" s="77"/>
      <c r="F453" s="66"/>
      <c r="G453" s="66"/>
      <c r="H453" s="68">
        <v>18498</v>
      </c>
      <c r="I453" s="66"/>
      <c r="J453" s="66" t="s">
        <v>126</v>
      </c>
      <c r="K453" s="66"/>
    </row>
    <row r="454" spans="1:11" ht="12.75">
      <c r="A454" s="66"/>
      <c r="B454" s="67"/>
      <c r="C454" s="67"/>
      <c r="D454" s="67"/>
      <c r="E454" s="77"/>
      <c r="F454" s="66"/>
      <c r="G454" s="66"/>
      <c r="H454" s="68">
        <v>21842</v>
      </c>
      <c r="I454" s="66"/>
      <c r="J454" s="66" t="s">
        <v>127</v>
      </c>
      <c r="K454" s="66"/>
    </row>
    <row r="455" spans="1:11" ht="12.75">
      <c r="A455" s="66"/>
      <c r="B455" s="67"/>
      <c r="C455" s="67"/>
      <c r="D455" s="67"/>
      <c r="E455" s="77"/>
      <c r="F455" s="66"/>
      <c r="G455" s="66"/>
      <c r="H455" s="68">
        <v>21985</v>
      </c>
      <c r="I455" s="66"/>
      <c r="J455" s="66" t="s">
        <v>127</v>
      </c>
      <c r="K455" s="66"/>
    </row>
    <row r="456" spans="1:11" ht="12.75">
      <c r="A456" s="66"/>
      <c r="B456" s="67"/>
      <c r="C456" s="67"/>
      <c r="D456" s="67"/>
      <c r="E456" s="77"/>
      <c r="F456" s="66"/>
      <c r="G456" s="66"/>
      <c r="H456" s="68">
        <v>34951</v>
      </c>
      <c r="I456" s="66"/>
      <c r="J456" s="66" t="s">
        <v>129</v>
      </c>
      <c r="K456" s="66"/>
    </row>
    <row r="457" spans="1:11" ht="12.75">
      <c r="A457" s="66"/>
      <c r="B457" s="67"/>
      <c r="C457" s="67"/>
      <c r="D457" s="67"/>
      <c r="E457" s="77"/>
      <c r="F457" s="66"/>
      <c r="G457" s="66"/>
      <c r="H457" s="68">
        <v>34116</v>
      </c>
      <c r="I457" s="66"/>
      <c r="J457" s="66" t="s">
        <v>128</v>
      </c>
      <c r="K457" s="66"/>
    </row>
    <row r="458" spans="1:11" ht="12.75">
      <c r="A458" s="66"/>
      <c r="B458" s="67"/>
      <c r="C458" s="67"/>
      <c r="D458" s="67"/>
      <c r="E458" s="77"/>
      <c r="F458" s="66"/>
      <c r="G458" s="66"/>
      <c r="H458" s="68">
        <v>35005</v>
      </c>
      <c r="I458" s="66"/>
      <c r="J458" s="66" t="s">
        <v>129</v>
      </c>
      <c r="K458" s="66"/>
    </row>
    <row r="459" spans="1:11" ht="12.75">
      <c r="A459" s="66"/>
      <c r="B459" s="67"/>
      <c r="C459" s="67"/>
      <c r="D459" s="67"/>
      <c r="E459" s="77"/>
      <c r="F459" s="66"/>
      <c r="G459" s="66"/>
      <c r="H459" s="68">
        <v>20453</v>
      </c>
      <c r="I459" s="66"/>
      <c r="J459" s="66" t="s">
        <v>127</v>
      </c>
      <c r="K459" s="66"/>
    </row>
    <row r="460" spans="1:11" ht="12.75">
      <c r="A460" s="66"/>
      <c r="B460" s="67"/>
      <c r="C460" s="67"/>
      <c r="D460" s="67"/>
      <c r="E460" s="77"/>
      <c r="F460" s="66"/>
      <c r="G460" s="66"/>
      <c r="H460" s="68">
        <v>23271</v>
      </c>
      <c r="I460" s="66"/>
      <c r="J460" s="66" t="s">
        <v>125</v>
      </c>
      <c r="K460" s="66"/>
    </row>
    <row r="461" spans="1:11" ht="12.75">
      <c r="A461" s="66"/>
      <c r="B461" s="67"/>
      <c r="C461" s="67"/>
      <c r="D461" s="67"/>
      <c r="E461" s="77"/>
      <c r="F461" s="66"/>
      <c r="G461" s="66"/>
      <c r="H461" s="68">
        <v>24955</v>
      </c>
      <c r="I461" s="66"/>
      <c r="J461" s="66" t="s">
        <v>125</v>
      </c>
      <c r="K461" s="66"/>
    </row>
    <row r="462" spans="1:11" ht="12.75">
      <c r="A462" s="66"/>
      <c r="B462" s="67"/>
      <c r="C462" s="67"/>
      <c r="D462" s="67"/>
      <c r="E462" s="77"/>
      <c r="F462" s="66"/>
      <c r="G462" s="66"/>
      <c r="H462" s="68">
        <v>21629</v>
      </c>
      <c r="I462" s="66"/>
      <c r="J462" s="66" t="s">
        <v>127</v>
      </c>
      <c r="K462" s="66"/>
    </row>
    <row r="463" spans="1:11" ht="12.75">
      <c r="A463" s="66"/>
      <c r="B463" s="67"/>
      <c r="C463" s="67"/>
      <c r="D463" s="67"/>
      <c r="E463" s="77"/>
      <c r="F463" s="66"/>
      <c r="G463" s="66"/>
      <c r="H463" s="68">
        <v>23404</v>
      </c>
      <c r="I463" s="66"/>
      <c r="J463" s="66" t="s">
        <v>125</v>
      </c>
      <c r="K463" s="66"/>
    </row>
    <row r="464" spans="1:11" ht="12.75">
      <c r="A464" s="66"/>
      <c r="B464" s="67"/>
      <c r="C464" s="67"/>
      <c r="D464" s="67"/>
      <c r="E464" s="77"/>
      <c r="F464" s="66"/>
      <c r="G464" s="66"/>
      <c r="H464" s="68">
        <v>30313</v>
      </c>
      <c r="I464" s="66"/>
      <c r="J464" s="66" t="s">
        <v>125</v>
      </c>
      <c r="K464" s="66"/>
    </row>
    <row r="465" spans="1:11" ht="12.75">
      <c r="A465" s="66"/>
      <c r="B465" s="67"/>
      <c r="C465" s="67"/>
      <c r="D465" s="67"/>
      <c r="E465" s="77"/>
      <c r="F465" s="66"/>
      <c r="G465" s="66"/>
      <c r="H465" s="68">
        <v>16555</v>
      </c>
      <c r="I465" s="66"/>
      <c r="J465" s="66" t="s">
        <v>126</v>
      </c>
      <c r="K465" s="66"/>
    </row>
    <row r="466" spans="1:11" ht="12.75">
      <c r="A466" s="66"/>
      <c r="B466" s="67"/>
      <c r="C466" s="67"/>
      <c r="D466" s="67"/>
      <c r="E466" s="77"/>
      <c r="F466" s="66"/>
      <c r="G466" s="66"/>
      <c r="H466" s="68">
        <v>20641</v>
      </c>
      <c r="I466" s="66"/>
      <c r="J466" s="66" t="s">
        <v>127</v>
      </c>
      <c r="K466" s="66"/>
    </row>
    <row r="467" spans="1:11" ht="12.75">
      <c r="A467" s="66"/>
      <c r="B467" s="67"/>
      <c r="C467" s="67"/>
      <c r="D467" s="67"/>
      <c r="E467" s="77"/>
      <c r="F467" s="66"/>
      <c r="G467" s="66"/>
      <c r="H467" s="68">
        <v>22022</v>
      </c>
      <c r="I467" s="66"/>
      <c r="J467" s="66" t="s">
        <v>127</v>
      </c>
      <c r="K467" s="66"/>
    </row>
    <row r="468" spans="1:11" ht="12.75">
      <c r="A468" s="66"/>
      <c r="B468" s="67"/>
      <c r="C468" s="67"/>
      <c r="D468" s="67"/>
      <c r="E468" s="77"/>
      <c r="F468" s="66"/>
      <c r="G468" s="66"/>
      <c r="H468" s="68">
        <v>17342</v>
      </c>
      <c r="I468" s="66"/>
      <c r="J468" s="66" t="s">
        <v>126</v>
      </c>
      <c r="K468" s="66"/>
    </row>
    <row r="469" spans="1:11" ht="12.75">
      <c r="A469" s="66"/>
      <c r="B469" s="67"/>
      <c r="C469" s="67"/>
      <c r="D469" s="67"/>
      <c r="E469" s="77"/>
      <c r="F469" s="66"/>
      <c r="G469" s="66"/>
      <c r="H469" s="68">
        <v>20900</v>
      </c>
      <c r="I469" s="66"/>
      <c r="J469" s="66" t="s">
        <v>127</v>
      </c>
      <c r="K469" s="66"/>
    </row>
    <row r="470" spans="1:11" ht="12.75">
      <c r="A470" s="66"/>
      <c r="B470" s="67"/>
      <c r="C470" s="67"/>
      <c r="D470" s="67"/>
      <c r="E470" s="77"/>
      <c r="F470" s="66"/>
      <c r="G470" s="66"/>
      <c r="H470" s="68">
        <v>23331</v>
      </c>
      <c r="I470" s="66"/>
      <c r="J470" s="66" t="s">
        <v>125</v>
      </c>
      <c r="K470" s="66"/>
    </row>
    <row r="471" spans="1:11" ht="12.75">
      <c r="A471" s="66"/>
      <c r="B471" s="67"/>
      <c r="C471" s="67"/>
      <c r="D471" s="67"/>
      <c r="E471" s="77"/>
      <c r="F471" s="66"/>
      <c r="G471" s="66"/>
      <c r="H471" s="68">
        <v>32017</v>
      </c>
      <c r="I471" s="66"/>
      <c r="J471" s="66" t="s">
        <v>125</v>
      </c>
      <c r="K471" s="66"/>
    </row>
    <row r="472" spans="1:11" ht="12.75">
      <c r="A472" s="66"/>
      <c r="B472" s="67"/>
      <c r="C472" s="67"/>
      <c r="D472" s="67"/>
      <c r="E472" s="77"/>
      <c r="F472" s="66"/>
      <c r="G472" s="66"/>
      <c r="H472" s="68">
        <v>19291</v>
      </c>
      <c r="I472" s="66"/>
      <c r="J472" s="66" t="s">
        <v>126</v>
      </c>
      <c r="K472" s="66"/>
    </row>
    <row r="473" spans="1:11" ht="12.75">
      <c r="A473" s="66"/>
      <c r="B473" s="67"/>
      <c r="C473" s="67"/>
      <c r="D473" s="67"/>
      <c r="E473" s="77"/>
      <c r="F473" s="66"/>
      <c r="G473" s="66"/>
      <c r="H473" s="68">
        <v>21011</v>
      </c>
      <c r="I473" s="66"/>
      <c r="J473" s="66" t="s">
        <v>127</v>
      </c>
      <c r="K473" s="66"/>
    </row>
    <row r="474" spans="1:11" ht="12.75">
      <c r="A474" s="66"/>
      <c r="B474" s="67"/>
      <c r="C474" s="67"/>
      <c r="D474" s="67"/>
      <c r="E474" s="77"/>
      <c r="F474" s="66"/>
      <c r="G474" s="66"/>
      <c r="H474" s="68">
        <v>13681</v>
      </c>
      <c r="I474" s="66"/>
      <c r="J474" s="66" t="s">
        <v>126</v>
      </c>
      <c r="K474" s="66"/>
    </row>
    <row r="475" spans="1:11" ht="12.75">
      <c r="A475" s="66"/>
      <c r="B475" s="67"/>
      <c r="C475" s="67"/>
      <c r="D475" s="67"/>
      <c r="E475" s="77"/>
      <c r="F475" s="66"/>
      <c r="G475" s="66"/>
      <c r="H475" s="68">
        <v>22566</v>
      </c>
      <c r="I475" s="66"/>
      <c r="J475" s="66" t="s">
        <v>127</v>
      </c>
      <c r="K475" s="66"/>
    </row>
    <row r="476" spans="1:11" ht="12.75">
      <c r="A476" s="66"/>
      <c r="B476" s="67"/>
      <c r="C476" s="67"/>
      <c r="D476" s="67"/>
      <c r="E476" s="77"/>
      <c r="F476" s="66"/>
      <c r="G476" s="66"/>
      <c r="H476" s="68">
        <v>16956</v>
      </c>
      <c r="I476" s="66"/>
      <c r="J476" s="66" t="s">
        <v>126</v>
      </c>
      <c r="K476" s="66"/>
    </row>
    <row r="477" spans="1:11" ht="12.75">
      <c r="A477" s="66"/>
      <c r="B477" s="67"/>
      <c r="C477" s="67"/>
      <c r="D477" s="67"/>
      <c r="E477" s="77"/>
      <c r="F477" s="66"/>
      <c r="G477" s="66"/>
      <c r="H477" s="68">
        <v>22347</v>
      </c>
      <c r="I477" s="66"/>
      <c r="J477" s="66" t="s">
        <v>127</v>
      </c>
      <c r="K477" s="66"/>
    </row>
    <row r="478" spans="1:11" ht="12.75">
      <c r="A478" s="66"/>
      <c r="B478" s="67"/>
      <c r="C478" s="67"/>
      <c r="D478" s="67"/>
      <c r="E478" s="77"/>
      <c r="F478" s="66"/>
      <c r="G478" s="66"/>
      <c r="H478" s="68">
        <v>20920</v>
      </c>
      <c r="I478" s="66"/>
      <c r="J478" s="66" t="s">
        <v>127</v>
      </c>
      <c r="K478" s="66"/>
    </row>
    <row r="479" spans="1:11" ht="12.75">
      <c r="A479" s="66"/>
      <c r="B479" s="67"/>
      <c r="C479" s="67"/>
      <c r="D479" s="67"/>
      <c r="E479" s="77"/>
      <c r="F479" s="66"/>
      <c r="G479" s="66"/>
      <c r="H479" s="68">
        <v>22748</v>
      </c>
      <c r="I479" s="66"/>
      <c r="J479" s="66" t="s">
        <v>127</v>
      </c>
      <c r="K479" s="66"/>
    </row>
    <row r="480" spans="1:11" ht="12.75">
      <c r="A480" s="66"/>
      <c r="B480" s="67"/>
      <c r="C480" s="67"/>
      <c r="D480" s="67"/>
      <c r="E480" s="77"/>
      <c r="F480" s="66"/>
      <c r="G480" s="66"/>
      <c r="H480" s="68">
        <v>24977</v>
      </c>
      <c r="I480" s="66"/>
      <c r="J480" s="66" t="s">
        <v>125</v>
      </c>
      <c r="K480" s="66"/>
    </row>
    <row r="481" spans="1:11" ht="12.75">
      <c r="A481" s="66"/>
      <c r="B481" s="67"/>
      <c r="C481" s="67"/>
      <c r="D481" s="67"/>
      <c r="E481" s="77"/>
      <c r="F481" s="66"/>
      <c r="G481" s="66"/>
      <c r="H481" s="68">
        <v>20255</v>
      </c>
      <c r="I481" s="66"/>
      <c r="J481" s="66" t="s">
        <v>127</v>
      </c>
      <c r="K481" s="66"/>
    </row>
    <row r="482" spans="1:11" ht="12.75">
      <c r="A482" s="66"/>
      <c r="B482" s="67"/>
      <c r="C482" s="67"/>
      <c r="D482" s="67"/>
      <c r="E482" s="77"/>
      <c r="F482" s="66"/>
      <c r="G482" s="66"/>
      <c r="H482" s="68">
        <v>22550</v>
      </c>
      <c r="I482" s="66"/>
      <c r="J482" s="66" t="s">
        <v>127</v>
      </c>
      <c r="K482" s="66"/>
    </row>
    <row r="483" spans="1:11" ht="12.75">
      <c r="A483" s="66"/>
      <c r="B483" s="67"/>
      <c r="C483" s="67"/>
      <c r="D483" s="67"/>
      <c r="E483" s="77"/>
      <c r="F483" s="66"/>
      <c r="G483" s="66"/>
      <c r="H483" s="68">
        <v>20837</v>
      </c>
      <c r="I483" s="66"/>
      <c r="J483" s="66" t="s">
        <v>127</v>
      </c>
      <c r="K483" s="66"/>
    </row>
    <row r="484" spans="1:11" ht="12.75">
      <c r="A484" s="66"/>
      <c r="B484" s="67"/>
      <c r="C484" s="67"/>
      <c r="D484" s="67"/>
      <c r="E484" s="77"/>
      <c r="F484" s="66"/>
      <c r="G484" s="66"/>
      <c r="H484" s="68">
        <v>22391</v>
      </c>
      <c r="I484" s="66"/>
      <c r="J484" s="66" t="s">
        <v>127</v>
      </c>
      <c r="K484" s="66"/>
    </row>
    <row r="485" spans="1:11" ht="12.75">
      <c r="A485" s="66"/>
      <c r="B485" s="67"/>
      <c r="C485" s="67"/>
      <c r="D485" s="67"/>
      <c r="E485" s="77"/>
      <c r="F485" s="66"/>
      <c r="G485" s="66"/>
      <c r="H485" s="68">
        <v>17045</v>
      </c>
      <c r="I485" s="66"/>
      <c r="J485" s="66" t="s">
        <v>126</v>
      </c>
      <c r="K485" s="66"/>
    </row>
    <row r="486" spans="1:11" ht="12.75">
      <c r="A486" s="66"/>
      <c r="B486" s="67"/>
      <c r="C486" s="67"/>
      <c r="D486" s="67"/>
      <c r="E486" s="77"/>
      <c r="F486" s="66"/>
      <c r="G486" s="66"/>
      <c r="H486" s="68">
        <v>12457</v>
      </c>
      <c r="I486" s="66"/>
      <c r="J486" s="66" t="s">
        <v>126</v>
      </c>
      <c r="K486" s="66"/>
    </row>
    <row r="487" spans="1:11" ht="12.75">
      <c r="A487" s="66"/>
      <c r="B487" s="67"/>
      <c r="C487" s="67"/>
      <c r="D487" s="67"/>
      <c r="E487" s="77"/>
      <c r="F487" s="66"/>
      <c r="G487" s="66"/>
      <c r="H487" s="68">
        <v>21042</v>
      </c>
      <c r="I487" s="66"/>
      <c r="J487" s="66" t="s">
        <v>127</v>
      </c>
      <c r="K487" s="66"/>
    </row>
    <row r="488" spans="1:11" ht="12.75">
      <c r="A488" s="66"/>
      <c r="B488" s="67"/>
      <c r="C488" s="67"/>
      <c r="D488" s="67"/>
      <c r="E488" s="77"/>
      <c r="F488" s="66"/>
      <c r="G488" s="66"/>
      <c r="H488" s="68">
        <v>15496</v>
      </c>
      <c r="I488" s="66"/>
      <c r="J488" s="66" t="s">
        <v>126</v>
      </c>
      <c r="K488" s="66"/>
    </row>
    <row r="489" spans="1:11" ht="12.75">
      <c r="A489" s="66"/>
      <c r="B489" s="67"/>
      <c r="C489" s="67"/>
      <c r="D489" s="67"/>
      <c r="E489" s="77"/>
      <c r="F489" s="66"/>
      <c r="G489" s="66"/>
      <c r="H489" s="68">
        <v>17792</v>
      </c>
      <c r="I489" s="66"/>
      <c r="J489" s="66" t="s">
        <v>126</v>
      </c>
      <c r="K489" s="66"/>
    </row>
    <row r="490" spans="1:11" ht="12.75">
      <c r="A490" s="66"/>
      <c r="B490" s="67"/>
      <c r="C490" s="67"/>
      <c r="D490" s="67"/>
      <c r="E490" s="77"/>
      <c r="F490" s="66"/>
      <c r="G490" s="66"/>
      <c r="H490" s="68">
        <v>19411</v>
      </c>
      <c r="I490" s="66"/>
      <c r="J490" s="66" t="s">
        <v>126</v>
      </c>
      <c r="K490" s="66"/>
    </row>
    <row r="491" spans="1:11" ht="12.75">
      <c r="A491" s="66"/>
      <c r="B491" s="67"/>
      <c r="C491" s="67"/>
      <c r="D491" s="67"/>
      <c r="E491" s="77"/>
      <c r="F491" s="66"/>
      <c r="G491" s="66"/>
      <c r="H491" s="68">
        <v>22177</v>
      </c>
      <c r="I491" s="66"/>
      <c r="J491" s="66" t="s">
        <v>127</v>
      </c>
      <c r="K491" s="66"/>
    </row>
    <row r="492" spans="1:11" ht="12.75">
      <c r="A492" s="66"/>
      <c r="B492" s="67"/>
      <c r="C492" s="67"/>
      <c r="D492" s="67"/>
      <c r="E492" s="77"/>
      <c r="F492" s="66"/>
      <c r="G492" s="66"/>
      <c r="H492" s="68">
        <v>16198</v>
      </c>
      <c r="I492" s="66"/>
      <c r="J492" s="66" t="s">
        <v>126</v>
      </c>
      <c r="K492" s="66"/>
    </row>
    <row r="493" spans="1:11" ht="12.75">
      <c r="A493" s="66"/>
      <c r="B493" s="67"/>
      <c r="C493" s="67"/>
      <c r="D493" s="67"/>
      <c r="E493" s="77"/>
      <c r="F493" s="66"/>
      <c r="G493" s="66"/>
      <c r="H493" s="68">
        <v>21089</v>
      </c>
      <c r="I493" s="66"/>
      <c r="J493" s="66" t="s">
        <v>127</v>
      </c>
      <c r="K493" s="66"/>
    </row>
    <row r="494" spans="1:11" ht="12.75">
      <c r="A494" s="66"/>
      <c r="B494" s="67"/>
      <c r="C494" s="67"/>
      <c r="D494" s="67"/>
      <c r="E494" s="77"/>
      <c r="F494" s="66"/>
      <c r="G494" s="66"/>
      <c r="H494" s="68">
        <v>16904</v>
      </c>
      <c r="I494" s="66"/>
      <c r="J494" s="66" t="s">
        <v>126</v>
      </c>
      <c r="K494" s="66"/>
    </row>
    <row r="495" spans="1:11" ht="12.75">
      <c r="A495" s="66"/>
      <c r="B495" s="67"/>
      <c r="C495" s="67"/>
      <c r="D495" s="67"/>
      <c r="E495" s="77"/>
      <c r="F495" s="66"/>
      <c r="G495" s="66"/>
      <c r="H495" s="68">
        <v>25627</v>
      </c>
      <c r="I495" s="66"/>
      <c r="J495" s="66"/>
      <c r="K495" s="66"/>
    </row>
    <row r="496" spans="1:11" ht="12.75">
      <c r="A496" s="66"/>
      <c r="B496" s="67"/>
      <c r="C496" s="67"/>
      <c r="D496" s="67"/>
      <c r="E496" s="77"/>
      <c r="F496" s="66"/>
      <c r="G496" s="66"/>
      <c r="H496" s="68">
        <v>19389</v>
      </c>
      <c r="I496" s="66"/>
      <c r="J496" s="66" t="s">
        <v>126</v>
      </c>
      <c r="K496" s="66"/>
    </row>
    <row r="497" spans="1:11" ht="12.75">
      <c r="A497" s="66"/>
      <c r="B497" s="67"/>
      <c r="C497" s="67"/>
      <c r="D497" s="67"/>
      <c r="E497" s="77"/>
      <c r="F497" s="66"/>
      <c r="G497" s="66"/>
      <c r="H497" s="68">
        <v>24788</v>
      </c>
      <c r="I497" s="66"/>
      <c r="J497" s="66" t="s">
        <v>125</v>
      </c>
      <c r="K497" s="66"/>
    </row>
    <row r="498" spans="1:11" ht="12.75">
      <c r="A498" s="66"/>
      <c r="B498" s="67"/>
      <c r="C498" s="67"/>
      <c r="D498" s="67"/>
      <c r="E498" s="77"/>
      <c r="F498" s="66"/>
      <c r="G498" s="66"/>
      <c r="H498" s="68">
        <v>22615</v>
      </c>
      <c r="I498" s="66"/>
      <c r="J498" s="66" t="s">
        <v>127</v>
      </c>
      <c r="K498" s="66"/>
    </row>
    <row r="499" spans="1:11" ht="12.75">
      <c r="A499" s="66"/>
      <c r="B499" s="67"/>
      <c r="C499" s="67"/>
      <c r="D499" s="67"/>
      <c r="E499" s="77"/>
      <c r="F499" s="66"/>
      <c r="G499" s="66"/>
      <c r="H499" s="68">
        <v>14663</v>
      </c>
      <c r="I499" s="66"/>
      <c r="J499" s="66" t="s">
        <v>126</v>
      </c>
      <c r="K499" s="66"/>
    </row>
    <row r="500" spans="1:11" ht="12.75">
      <c r="A500" s="66"/>
      <c r="B500" s="67"/>
      <c r="C500" s="67"/>
      <c r="D500" s="67"/>
      <c r="E500" s="77"/>
      <c r="F500" s="66"/>
      <c r="G500" s="66"/>
      <c r="H500" s="68">
        <v>19493</v>
      </c>
      <c r="I500" s="66"/>
      <c r="J500" s="66" t="s">
        <v>126</v>
      </c>
      <c r="K500" s="66"/>
    </row>
    <row r="501" spans="1:11" ht="12.75">
      <c r="A501" s="66"/>
      <c r="B501" s="67"/>
      <c r="C501" s="67"/>
      <c r="D501" s="67"/>
      <c r="E501" s="77"/>
      <c r="F501" s="66"/>
      <c r="G501" s="66"/>
      <c r="H501" s="68">
        <v>22877</v>
      </c>
      <c r="I501" s="66"/>
      <c r="J501" s="66" t="s">
        <v>127</v>
      </c>
      <c r="K501" s="66"/>
    </row>
    <row r="502" spans="1:11" ht="12.75">
      <c r="A502" s="66"/>
      <c r="B502" s="67"/>
      <c r="C502" s="67"/>
      <c r="D502" s="67"/>
      <c r="E502" s="77"/>
      <c r="F502" s="66"/>
      <c r="G502" s="66"/>
      <c r="H502" s="68">
        <v>25289</v>
      </c>
      <c r="I502" s="66"/>
      <c r="J502" s="66" t="s">
        <v>125</v>
      </c>
      <c r="K502" s="66"/>
    </row>
    <row r="503" spans="1:11" ht="12.75">
      <c r="A503" s="66"/>
      <c r="B503" s="67"/>
      <c r="C503" s="67"/>
      <c r="D503" s="67"/>
      <c r="E503" s="77"/>
      <c r="F503" s="66"/>
      <c r="G503" s="66"/>
      <c r="H503" s="68">
        <v>21841</v>
      </c>
      <c r="I503" s="66"/>
      <c r="J503" s="66" t="s">
        <v>127</v>
      </c>
      <c r="K503" s="66"/>
    </row>
    <row r="504" spans="1:11" ht="12.75">
      <c r="A504" s="66"/>
      <c r="B504" s="67"/>
      <c r="C504" s="67"/>
      <c r="D504" s="67"/>
      <c r="E504" s="77"/>
      <c r="F504" s="66"/>
      <c r="G504" s="66"/>
      <c r="H504" s="68">
        <v>20171</v>
      </c>
      <c r="I504" s="66"/>
      <c r="J504" s="66" t="s">
        <v>127</v>
      </c>
      <c r="K504" s="66"/>
    </row>
    <row r="505" spans="1:11" ht="12.75">
      <c r="A505" s="66"/>
      <c r="B505" s="67"/>
      <c r="C505" s="67"/>
      <c r="D505" s="67"/>
      <c r="E505" s="77"/>
      <c r="F505" s="66"/>
      <c r="G505" s="66"/>
      <c r="H505" s="68">
        <v>20249</v>
      </c>
      <c r="I505" s="66"/>
      <c r="J505" s="66" t="s">
        <v>127</v>
      </c>
      <c r="K505" s="66"/>
    </row>
    <row r="506" spans="1:11" ht="12.75">
      <c r="A506" s="66"/>
      <c r="B506" s="67"/>
      <c r="C506" s="67"/>
      <c r="D506" s="67"/>
      <c r="E506" s="77"/>
      <c r="F506" s="66"/>
      <c r="G506" s="66"/>
      <c r="H506" s="68">
        <v>18786</v>
      </c>
      <c r="I506" s="66"/>
      <c r="J506" s="66" t="s">
        <v>126</v>
      </c>
      <c r="K506" s="66"/>
    </row>
    <row r="507" spans="1:11" ht="12.75">
      <c r="A507" s="66"/>
      <c r="B507" s="67"/>
      <c r="C507" s="67"/>
      <c r="D507" s="67"/>
      <c r="E507" s="77"/>
      <c r="F507" s="66"/>
      <c r="G507" s="66"/>
      <c r="H507" s="68">
        <v>19832</v>
      </c>
      <c r="I507" s="66"/>
      <c r="J507" s="66" t="s">
        <v>127</v>
      </c>
      <c r="K507" s="66"/>
    </row>
    <row r="508" spans="1:11" ht="12.75">
      <c r="A508" s="66"/>
      <c r="B508" s="67"/>
      <c r="C508" s="67"/>
      <c r="D508" s="67"/>
      <c r="E508" s="77"/>
      <c r="F508" s="66"/>
      <c r="G508" s="66"/>
      <c r="H508" s="68">
        <v>20842</v>
      </c>
      <c r="I508" s="66"/>
      <c r="J508" s="66" t="s">
        <v>127</v>
      </c>
      <c r="K508" s="66"/>
    </row>
    <row r="509" spans="1:11" ht="12.75">
      <c r="A509" s="66"/>
      <c r="B509" s="67"/>
      <c r="C509" s="67"/>
      <c r="D509" s="67"/>
      <c r="E509" s="77"/>
      <c r="F509" s="66"/>
      <c r="G509" s="66"/>
      <c r="H509" s="68">
        <v>15243</v>
      </c>
      <c r="I509" s="66"/>
      <c r="J509" s="66" t="s">
        <v>126</v>
      </c>
      <c r="K509" s="66"/>
    </row>
    <row r="510" spans="1:11" ht="12.75">
      <c r="A510" s="66"/>
      <c r="B510" s="67"/>
      <c r="C510" s="67"/>
      <c r="D510" s="67"/>
      <c r="E510" s="77"/>
      <c r="F510" s="66"/>
      <c r="G510" s="66"/>
      <c r="H510" s="68">
        <v>17769</v>
      </c>
      <c r="I510" s="66"/>
      <c r="J510" s="66" t="s">
        <v>126</v>
      </c>
      <c r="K510" s="66"/>
    </row>
    <row r="511" spans="1:11" ht="12.75">
      <c r="A511" s="66"/>
      <c r="B511" s="67"/>
      <c r="C511" s="67"/>
      <c r="D511" s="67"/>
      <c r="E511" s="77"/>
      <c r="F511" s="66"/>
      <c r="G511" s="66"/>
      <c r="H511" s="68">
        <v>21458</v>
      </c>
      <c r="I511" s="66"/>
      <c r="J511" s="66" t="s">
        <v>127</v>
      </c>
      <c r="K511" s="66"/>
    </row>
    <row r="512" spans="1:11" ht="12.75">
      <c r="A512" s="66"/>
      <c r="B512" s="67"/>
      <c r="C512" s="67"/>
      <c r="D512" s="67"/>
      <c r="E512" s="77"/>
      <c r="F512" s="66"/>
      <c r="G512" s="66"/>
      <c r="H512" s="68">
        <v>18248</v>
      </c>
      <c r="I512" s="66"/>
      <c r="J512" s="66" t="s">
        <v>126</v>
      </c>
      <c r="K512" s="66"/>
    </row>
    <row r="513" spans="1:11" ht="12.75">
      <c r="A513" s="66"/>
      <c r="B513" s="67"/>
      <c r="C513" s="67"/>
      <c r="D513" s="67"/>
      <c r="E513" s="77"/>
      <c r="F513" s="66"/>
      <c r="G513" s="66"/>
      <c r="H513" s="68">
        <v>24475</v>
      </c>
      <c r="I513" s="66"/>
      <c r="J513" s="66" t="s">
        <v>125</v>
      </c>
      <c r="K513" s="66"/>
    </row>
    <row r="514" spans="1:11" ht="12.75">
      <c r="A514" s="66"/>
      <c r="B514" s="67"/>
      <c r="C514" s="67"/>
      <c r="D514" s="67"/>
      <c r="E514" s="77"/>
      <c r="F514" s="66"/>
      <c r="G514" s="66"/>
      <c r="H514" s="68">
        <v>29841</v>
      </c>
      <c r="I514" s="66"/>
      <c r="J514" s="66" t="s">
        <v>125</v>
      </c>
      <c r="K514" s="66"/>
    </row>
    <row r="515" spans="1:11" ht="12.75">
      <c r="A515" s="66"/>
      <c r="B515" s="67"/>
      <c r="C515" s="67"/>
      <c r="D515" s="67"/>
      <c r="E515" s="77"/>
      <c r="F515" s="66"/>
      <c r="G515" s="66"/>
      <c r="H515" s="68">
        <v>23132</v>
      </c>
      <c r="I515" s="66"/>
      <c r="J515" s="66" t="s">
        <v>127</v>
      </c>
      <c r="K515" s="66"/>
    </row>
    <row r="516" spans="1:11" ht="12.75">
      <c r="A516" s="66"/>
      <c r="B516" s="67"/>
      <c r="C516" s="67"/>
      <c r="D516" s="67"/>
      <c r="E516" s="77"/>
      <c r="F516" s="66"/>
      <c r="G516" s="66"/>
      <c r="H516" s="68">
        <v>15452</v>
      </c>
      <c r="I516" s="66"/>
      <c r="J516" s="66" t="s">
        <v>126</v>
      </c>
      <c r="K516" s="66"/>
    </row>
    <row r="517" spans="1:11" ht="12.75">
      <c r="A517" s="66"/>
      <c r="B517" s="67"/>
      <c r="C517" s="67"/>
      <c r="D517" s="67"/>
      <c r="E517" s="77"/>
      <c r="F517" s="66"/>
      <c r="G517" s="66"/>
      <c r="H517" s="68">
        <v>20736</v>
      </c>
      <c r="I517" s="66"/>
      <c r="J517" s="66" t="s">
        <v>127</v>
      </c>
      <c r="K517" s="66"/>
    </row>
    <row r="518" spans="1:11" ht="12.75">
      <c r="A518" s="66"/>
      <c r="B518" s="67"/>
      <c r="C518" s="67"/>
      <c r="D518" s="67"/>
      <c r="E518" s="77"/>
      <c r="F518" s="66"/>
      <c r="G518" s="66"/>
      <c r="H518" s="68">
        <v>20361</v>
      </c>
      <c r="I518" s="66"/>
      <c r="J518" s="66" t="s">
        <v>127</v>
      </c>
      <c r="K518" s="66"/>
    </row>
    <row r="519" spans="1:11" ht="12.75">
      <c r="A519" s="66"/>
      <c r="B519" s="67"/>
      <c r="C519" s="67"/>
      <c r="D519" s="67"/>
      <c r="E519" s="77"/>
      <c r="F519" s="66"/>
      <c r="G519" s="66"/>
      <c r="H519" s="68">
        <v>17649</v>
      </c>
      <c r="I519" s="66"/>
      <c r="J519" s="66" t="s">
        <v>126</v>
      </c>
      <c r="K519" s="66"/>
    </row>
    <row r="520" spans="1:11" ht="12.75">
      <c r="A520" s="66"/>
      <c r="B520" s="67"/>
      <c r="C520" s="67"/>
      <c r="D520" s="67"/>
      <c r="E520" s="77"/>
      <c r="F520" s="66"/>
      <c r="G520" s="66"/>
      <c r="H520" s="68">
        <v>16262</v>
      </c>
      <c r="I520" s="66"/>
      <c r="J520" s="66" t="s">
        <v>126</v>
      </c>
      <c r="K520" s="66"/>
    </row>
    <row r="521" spans="1:11" ht="12.75">
      <c r="A521" s="66"/>
      <c r="B521" s="67"/>
      <c r="C521" s="67"/>
      <c r="D521" s="67"/>
      <c r="E521" s="77"/>
      <c r="F521" s="66"/>
      <c r="G521" s="66"/>
      <c r="H521" s="68">
        <v>25946</v>
      </c>
      <c r="I521" s="66"/>
      <c r="J521" s="66" t="s">
        <v>125</v>
      </c>
      <c r="K521" s="66"/>
    </row>
    <row r="522" spans="1:11" ht="12.75">
      <c r="A522" s="66"/>
      <c r="B522" s="67"/>
      <c r="C522" s="67"/>
      <c r="D522" s="67"/>
      <c r="E522" s="77"/>
      <c r="F522" s="66"/>
      <c r="G522" s="66"/>
      <c r="H522" s="68">
        <v>24990</v>
      </c>
      <c r="I522" s="66"/>
      <c r="J522" s="66" t="s">
        <v>125</v>
      </c>
      <c r="K522" s="66"/>
    </row>
    <row r="523" spans="1:11" ht="12.75">
      <c r="A523" s="66"/>
      <c r="B523" s="67"/>
      <c r="C523" s="67"/>
      <c r="D523" s="67"/>
      <c r="E523" s="77"/>
      <c r="F523" s="66"/>
      <c r="G523" s="66"/>
      <c r="H523" s="68">
        <v>25187</v>
      </c>
      <c r="I523" s="66"/>
      <c r="J523" s="66" t="s">
        <v>125</v>
      </c>
      <c r="K523" s="66"/>
    </row>
    <row r="524" spans="1:11" ht="12.75">
      <c r="A524" s="66"/>
      <c r="B524" s="67"/>
      <c r="C524" s="67"/>
      <c r="D524" s="67"/>
      <c r="E524" s="77"/>
      <c r="F524" s="66"/>
      <c r="G524" s="66"/>
      <c r="H524" s="68">
        <v>25081</v>
      </c>
      <c r="I524" s="66"/>
      <c r="J524" s="66" t="s">
        <v>125</v>
      </c>
      <c r="K524" s="66"/>
    </row>
    <row r="525" spans="1:11" ht="12.75">
      <c r="A525" s="66"/>
      <c r="B525" s="67"/>
      <c r="C525" s="67"/>
      <c r="D525" s="67"/>
      <c r="E525" s="77"/>
      <c r="F525" s="66"/>
      <c r="G525" s="66"/>
      <c r="H525" s="68">
        <v>18965</v>
      </c>
      <c r="I525" s="66"/>
      <c r="J525" s="66" t="s">
        <v>126</v>
      </c>
      <c r="K525" s="66"/>
    </row>
    <row r="526" spans="1:11" ht="12.75">
      <c r="A526" s="66"/>
      <c r="B526" s="67"/>
      <c r="C526" s="67"/>
      <c r="D526" s="67"/>
      <c r="E526" s="77"/>
      <c r="F526" s="66"/>
      <c r="G526" s="66"/>
      <c r="H526" s="68">
        <v>19825</v>
      </c>
      <c r="I526" s="66"/>
      <c r="J526" s="66" t="s">
        <v>127</v>
      </c>
      <c r="K526" s="66"/>
    </row>
    <row r="527" spans="1:11" ht="12.75">
      <c r="A527" s="66"/>
      <c r="B527" s="67"/>
      <c r="C527" s="67"/>
      <c r="D527" s="67"/>
      <c r="E527" s="77"/>
      <c r="F527" s="66"/>
      <c r="G527" s="66"/>
      <c r="H527" s="68">
        <v>20096</v>
      </c>
      <c r="I527" s="66"/>
      <c r="J527" s="66" t="s">
        <v>127</v>
      </c>
      <c r="K527" s="66"/>
    </row>
    <row r="528" spans="1:11" ht="12.75">
      <c r="A528" s="66"/>
      <c r="B528" s="67"/>
      <c r="C528" s="67"/>
      <c r="D528" s="67"/>
      <c r="E528" s="77"/>
      <c r="F528" s="66"/>
      <c r="G528" s="66"/>
      <c r="H528" s="68">
        <v>33488</v>
      </c>
      <c r="I528" s="66"/>
      <c r="J528" s="66" t="s">
        <v>128</v>
      </c>
      <c r="K528" s="66"/>
    </row>
    <row r="529" spans="1:11" ht="12.75">
      <c r="A529" s="66"/>
      <c r="B529" s="67"/>
      <c r="C529" s="67"/>
      <c r="D529" s="67"/>
      <c r="E529" s="77"/>
      <c r="F529" s="66"/>
      <c r="G529" s="66"/>
      <c r="H529" s="68">
        <v>22664</v>
      </c>
      <c r="I529" s="66"/>
      <c r="J529" s="66" t="s">
        <v>127</v>
      </c>
      <c r="K529" s="66"/>
    </row>
    <row r="530" spans="1:11" ht="12.75">
      <c r="A530" s="66"/>
      <c r="B530" s="67"/>
      <c r="C530" s="67"/>
      <c r="D530" s="67"/>
      <c r="E530" s="77"/>
      <c r="F530" s="66"/>
      <c r="G530" s="66"/>
      <c r="H530" s="68">
        <v>20383</v>
      </c>
      <c r="I530" s="66"/>
      <c r="J530" s="66" t="s">
        <v>127</v>
      </c>
      <c r="K530" s="66"/>
    </row>
    <row r="531" spans="1:11" ht="12.75">
      <c r="A531" s="66"/>
      <c r="B531" s="67"/>
      <c r="C531" s="67"/>
      <c r="D531" s="67"/>
      <c r="E531" s="77"/>
      <c r="F531" s="66"/>
      <c r="G531" s="66"/>
      <c r="H531" s="68">
        <v>31486</v>
      </c>
      <c r="I531" s="66"/>
      <c r="J531" s="66" t="s">
        <v>125</v>
      </c>
      <c r="K531" s="66"/>
    </row>
    <row r="532" spans="1:11" ht="12.75">
      <c r="A532" s="66"/>
      <c r="B532" s="67"/>
      <c r="C532" s="67"/>
      <c r="D532" s="67"/>
      <c r="E532" s="77"/>
      <c r="F532" s="66"/>
      <c r="G532" s="66"/>
      <c r="H532" s="68">
        <v>23650</v>
      </c>
      <c r="I532" s="66"/>
      <c r="J532" s="66" t="s">
        <v>125</v>
      </c>
      <c r="K532" s="66"/>
    </row>
    <row r="533" spans="1:11" ht="12.75">
      <c r="A533" s="66"/>
      <c r="B533" s="67"/>
      <c r="C533" s="67"/>
      <c r="D533" s="67"/>
      <c r="E533" s="77"/>
      <c r="F533" s="66"/>
      <c r="G533" s="66"/>
      <c r="H533" s="68">
        <v>20427</v>
      </c>
      <c r="I533" s="66"/>
      <c r="J533" s="66" t="s">
        <v>127</v>
      </c>
      <c r="K533" s="66"/>
    </row>
    <row r="534" spans="1:11" ht="12.75">
      <c r="A534" s="66"/>
      <c r="B534" s="67"/>
      <c r="C534" s="67"/>
      <c r="D534" s="67"/>
      <c r="E534" s="77"/>
      <c r="F534" s="66"/>
      <c r="G534" s="66"/>
      <c r="H534" s="68">
        <v>25126</v>
      </c>
      <c r="I534" s="66"/>
      <c r="J534" s="66" t="s">
        <v>125</v>
      </c>
      <c r="K534" s="66"/>
    </row>
    <row r="535" spans="1:11" ht="12.75">
      <c r="A535" s="66"/>
      <c r="B535" s="67"/>
      <c r="C535" s="67"/>
      <c r="D535" s="67"/>
      <c r="E535" s="77"/>
      <c r="F535" s="66"/>
      <c r="G535" s="66"/>
      <c r="H535" s="68">
        <v>22461</v>
      </c>
      <c r="I535" s="66"/>
      <c r="J535" s="66" t="s">
        <v>127</v>
      </c>
      <c r="K535" s="66"/>
    </row>
  </sheetData>
  <sheetProtection password="C7A2" sheet="1" objects="1" scenarios="1" selectLockedCells="1"/>
  <conditionalFormatting sqref="K222:K223 K225:K65536 K1:L2 K1:K220">
    <cfRule type="cellIs" priority="3" dxfId="3" operator="between" stopIfTrue="1">
      <formula>$L$3</formula>
      <formula>$M$3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421875" style="108" bestFit="1" customWidth="1"/>
    <col min="2" max="2" width="35.421875" style="108" bestFit="1" customWidth="1"/>
    <col min="3" max="3" width="32.421875" style="108" bestFit="1" customWidth="1"/>
    <col min="4" max="16384" width="11.421875" style="108" customWidth="1"/>
  </cols>
  <sheetData>
    <row r="1" spans="1:3" ht="15">
      <c r="A1" s="111" t="s">
        <v>36</v>
      </c>
      <c r="B1" s="111" t="s">
        <v>366</v>
      </c>
      <c r="C1" s="111" t="s">
        <v>367</v>
      </c>
    </row>
    <row r="3" spans="1:3" ht="15.75">
      <c r="A3" s="109">
        <v>101</v>
      </c>
      <c r="B3" s="110" t="s">
        <v>141</v>
      </c>
      <c r="C3" s="106" t="s">
        <v>353</v>
      </c>
    </row>
    <row r="4" spans="1:3" ht="15.75">
      <c r="A4" s="109">
        <v>102</v>
      </c>
      <c r="B4" s="110" t="s">
        <v>137</v>
      </c>
      <c r="C4" s="106" t="s">
        <v>354</v>
      </c>
    </row>
    <row r="5" spans="1:3" ht="15.75">
      <c r="A5" s="109">
        <v>103</v>
      </c>
      <c r="B5" s="110" t="s">
        <v>149</v>
      </c>
      <c r="C5" s="106" t="s">
        <v>355</v>
      </c>
    </row>
    <row r="6" spans="1:3" ht="15.75">
      <c r="A6" s="109">
        <v>104</v>
      </c>
      <c r="B6" s="110" t="s">
        <v>154</v>
      </c>
      <c r="C6" s="106" t="s">
        <v>356</v>
      </c>
    </row>
    <row r="7" spans="1:3" ht="15.75">
      <c r="A7" s="109">
        <v>105</v>
      </c>
      <c r="B7" s="110" t="s">
        <v>346</v>
      </c>
      <c r="C7" s="106" t="s">
        <v>357</v>
      </c>
    </row>
    <row r="8" spans="1:3" ht="15.75">
      <c r="A8" s="109">
        <v>107</v>
      </c>
      <c r="B8" s="110" t="s">
        <v>168</v>
      </c>
      <c r="C8" s="106" t="s">
        <v>358</v>
      </c>
    </row>
    <row r="9" spans="1:3" ht="15.75">
      <c r="A9" s="109">
        <v>109</v>
      </c>
      <c r="B9" s="110" t="s">
        <v>347</v>
      </c>
      <c r="C9" s="106" t="s">
        <v>359</v>
      </c>
    </row>
    <row r="10" spans="1:3" ht="15.75">
      <c r="A10" s="109">
        <v>110</v>
      </c>
      <c r="B10" s="110" t="s">
        <v>348</v>
      </c>
      <c r="C10" s="106" t="s">
        <v>360</v>
      </c>
    </row>
    <row r="11" spans="1:3" ht="15.75">
      <c r="A11" s="109">
        <v>111</v>
      </c>
      <c r="B11" s="110" t="s">
        <v>187</v>
      </c>
      <c r="C11" s="106" t="s">
        <v>360</v>
      </c>
    </row>
    <row r="12" spans="1:3" ht="15.75">
      <c r="A12" s="109">
        <v>112</v>
      </c>
      <c r="B12" s="110" t="s">
        <v>138</v>
      </c>
      <c r="C12" s="106" t="s">
        <v>361</v>
      </c>
    </row>
    <row r="13" spans="1:3" ht="15.75">
      <c r="A13" s="109">
        <v>113</v>
      </c>
      <c r="B13" s="110" t="s">
        <v>197</v>
      </c>
      <c r="C13" s="106" t="s">
        <v>362</v>
      </c>
    </row>
    <row r="14" spans="1:3" ht="15.75">
      <c r="A14" s="109">
        <v>114</v>
      </c>
      <c r="B14" s="110" t="s">
        <v>349</v>
      </c>
      <c r="C14" s="106" t="s">
        <v>363</v>
      </c>
    </row>
    <row r="15" spans="1:3" ht="15.75">
      <c r="A15" s="109">
        <v>115</v>
      </c>
      <c r="B15" s="110" t="s">
        <v>263</v>
      </c>
      <c r="C15" s="106" t="s">
        <v>364</v>
      </c>
    </row>
  </sheetData>
  <sheetProtection password="C7A2" sheet="1" objects="1" scenarios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LBFKV OÖ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Spielbericht Cup</dc:title>
  <dc:subject/>
  <dc:creator>Greiner Johannes</dc:creator>
  <cp:keywords/>
  <dc:description/>
  <cp:lastModifiedBy>LSKBV-OOE</cp:lastModifiedBy>
  <cp:lastPrinted>2023-08-14T14:22:36Z</cp:lastPrinted>
  <dcterms:created xsi:type="dcterms:W3CDTF">2011-10-30T12:15:17Z</dcterms:created>
  <dcterms:modified xsi:type="dcterms:W3CDTF">2024-02-18T09:45:18Z</dcterms:modified>
  <cp:category/>
  <cp:version/>
  <cp:contentType/>
  <cp:contentStatus/>
</cp:coreProperties>
</file>